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50"/>
  </bookViews>
  <sheets>
    <sheet name="初评结果" sheetId="1" r:id="rId1"/>
  </sheets>
  <calcPr calcId="144525"/>
</workbook>
</file>

<file path=xl/sharedStrings.xml><?xml version="1.0" encoding="utf-8"?>
<sst xmlns="http://schemas.openxmlformats.org/spreadsheetml/2006/main" count="293">
  <si>
    <t>中国林学会“寻找最美树王”活动专家评审委员会评审初步结果名单</t>
  </si>
  <si>
    <t>排序</t>
  </si>
  <si>
    <t>树种</t>
  </si>
  <si>
    <t>推荐省/市/自治区</t>
  </si>
  <si>
    <t>树龄</t>
  </si>
  <si>
    <t>胸（地）围</t>
  </si>
  <si>
    <t>树高</t>
  </si>
  <si>
    <t>冠幅（平均）</t>
  </si>
  <si>
    <t>树木综合积点</t>
  </si>
  <si>
    <t>生长势</t>
  </si>
  <si>
    <t>推荐理由</t>
  </si>
  <si>
    <t>中文名</t>
  </si>
  <si>
    <t>拉丁名</t>
  </si>
  <si>
    <t>黄山松</t>
  </si>
  <si>
    <t>Pinus taiwanensis Hayata</t>
  </si>
  <si>
    <t>安徽</t>
  </si>
  <si>
    <t>1000年</t>
  </si>
  <si>
    <t>正常株</t>
  </si>
  <si>
    <t xml:space="preserve">迎客松，为松科松属黄山松。生长于在安徽省黄山风景区玉屏楼景区，迎客松为一级保护名木，列入世界自然遗产名录。先后入选黄山市古树名木、入选安徽省古树名木。根据现有资料，迎客松之名，始见于清咸丰九年(1859年)歙县人黄肇敏《游黄山纪》。首次被摄入镜头的是民国元年(1912年)10月，为著名画家汪采白所摄。迎客松作为中国人民同世界人民友好的象征，早已蜚声中外。1959年，巨幅铁画《迎客松》被悬挂在北京人民大会堂安徽厅里，党和国家领导人多次在铁画前与外国客人合影留念；1994年人民大会堂东大厅也悬挂了黄山籍画家刘晖所作国画《迎客松》，它见证了我国与世界各国人民所结下的深厚友谊，被颂为国之瑰宝，是当之无愧的。
1963年，我国发行的“特57《黄山风景》”邮票，票面图案选用了迎客松等16个黄山著名景点。2013年，中国人民银行发行“世界遗产——黄山金银纪念币”一套。其中1公斤和1/4盎司金币的背面图案均以“迎客松”为币面主题。
</t>
  </si>
  <si>
    <r>
      <rPr>
        <sz val="9"/>
        <rFont val="等线"/>
        <charset val="134"/>
      </rPr>
      <t>油松</t>
    </r>
    <r>
      <rPr>
        <sz val="9"/>
        <rFont val="Times New Roman"/>
        <charset val="134"/>
      </rPr>
      <t xml:space="preserve">  </t>
    </r>
  </si>
  <si>
    <t>Pinus tabuliformis Carr.</t>
  </si>
  <si>
    <t>河北</t>
  </si>
  <si>
    <t>500年</t>
  </si>
  <si>
    <t xml:space="preserve"> 古油松树形奇特美观，具有丰富的历史文化内涵，珍贵珍稀程度和保护价值都很高。它有四奇，据考证，它的奇特之处，在世界上绝无仅有。第一奇：如果从远处看，这棵松树好像一个大的盆景，从不同的角度观察，景象也迥然各异。如果从北面朝南看，树的轮廓和长势，同对面的附马山山脉的轮廓走向完全一模一样。尤为奇特的是，此树层次分明，错落有致地分为上下4层，与其相对应的附马山也相应地分为上下4层，山和树遥相呼应，自成情趣。第二奇：这棵树的枝干长势奇特。经过近一千年的岁月，此树并没有向高长，而是向四处延伸生长，而且它所有的枝干全部是盘旋、弯曲再翻转着生长的。第三奇：此松每年结出松果，松子在未成熟时洁白饱满，成熟后里面只有一层皮。第四奇：此松独木成林，微风掠过，响起松涛阵阵。</t>
  </si>
  <si>
    <t>马尾松</t>
  </si>
  <si>
    <t>Pinus massoniana Lamb.</t>
  </si>
  <si>
    <t>福建</t>
  </si>
  <si>
    <t>1206年</t>
  </si>
  <si>
    <t>该古树树高、树冠和胸围综合积点高，树形美，树龄老，树木珍稀，历史文化内涵丰富，保护价值高。</t>
  </si>
  <si>
    <t>水松</t>
  </si>
  <si>
    <t>Glyptostrobus pensilis (Staunt.) Koch</t>
  </si>
  <si>
    <t>2100年</t>
  </si>
  <si>
    <t>金钱松</t>
  </si>
  <si>
    <t>Pseudolarix amabilis (Nelson) Rehd.</t>
  </si>
  <si>
    <t>浙江</t>
  </si>
  <si>
    <t>660年</t>
  </si>
  <si>
    <t>2015年在浙江省最美古树评选中，被评为最高古树王。金钱松全世界仅有一种，为我国特产，国家二级保护植物。该树树干笔直直冲蓝天，被称为"冲天树"。就目前所知中国其他地方还未报道过比它更高的同类树，可称为世界上最高大的金钱松。</t>
  </si>
  <si>
    <t>红松</t>
  </si>
  <si>
    <t>Pinus koraiensis Sieb. et Zucc.</t>
  </si>
  <si>
    <t>吉林</t>
  </si>
  <si>
    <r>
      <rPr>
        <sz val="9"/>
        <rFont val="等线"/>
        <charset val="134"/>
      </rPr>
      <t>500</t>
    </r>
    <r>
      <rPr>
        <sz val="9"/>
        <rFont val="宋体"/>
        <charset val="134"/>
      </rPr>
      <t>年</t>
    </r>
  </si>
  <si>
    <t>长白山红松王1996年3月29日被吉林省人民政府命名为省级重点保护古树。“长白山红松王”树龄500余年，树高35.5米，树冠呈伞形，胸径1.24米，三人才能合抱，材积15.39米，每当人们走过这里，都会怀着崇敬心情去“拜会”它。据史籍记载，长白山火山口分别于一五九七年、一六六八年、一七０二年有三次喷发，而距天池并不很远的这棵“红松王”经五世三劫而不枯，顽强而坚韧地生存下来。</t>
  </si>
  <si>
    <t>长白松</t>
  </si>
  <si>
    <t>Pinus sylvestris L. var. sylvestriformis (Takenouchi) Cheng et C. D. Chu</t>
  </si>
  <si>
    <t>350年</t>
  </si>
  <si>
    <t xml:space="preserve">长白松学名美人松。生长于长白山二道白河，和平营有纯或单株散生。美人松因形若美女而得名，是长白山独有的美丽的自然景观。长白松是欧洲赤松分布最东的一个地理变种，仅分布于长白山北坡，对研究松属地理分布，种的变异与演化有一定的意义。同时它是该地区针叶树中较好的造林树种，树态美观，又适作城市绿化树。
</t>
  </si>
  <si>
    <t>罗汉松　</t>
  </si>
  <si>
    <t>Podocarpus macrophyllus (Thunb.) D. Don</t>
  </si>
  <si>
    <t>江西</t>
  </si>
  <si>
    <t>1600年</t>
  </si>
  <si>
    <t>白皮松</t>
  </si>
  <si>
    <t>Pinus bungeana Zucc.</t>
  </si>
  <si>
    <t>北京</t>
  </si>
  <si>
    <t>位于门头沟区永定镇戒台寺风景区戒台殿门口。白皮松又名虎皮松、白骨松、白果松等，为中国特有树种，树形多姿，苍翠挺拔，别具特色，常绿乔木，枝轮生，冬芽显著，芽鳞多数，覆瓦状排列，是园林绿化和庭院绿化的优良树种，近些年已闻名世界。此株古白皮松树龄约一千三百年，植根于冥王殿周边，地径2.07米，为戒台寺十大名松之首，冠幅巨大，因九条主干延伸，如银龙腾飞，故得名九龙松。</t>
  </si>
  <si>
    <r>
      <rPr>
        <sz val="9"/>
        <rFont val="等线"/>
        <charset val="134"/>
      </rPr>
      <t>小叶杨</t>
    </r>
    <r>
      <rPr>
        <sz val="9"/>
        <rFont val="Times New Roman"/>
        <charset val="134"/>
      </rPr>
      <t xml:space="preserve"> </t>
    </r>
  </si>
  <si>
    <t xml:space="preserve">Populus simonii Carr. </t>
  </si>
  <si>
    <t>古杨树盘根错节，树形奇特美观，独木成林，具有丰富的历史文化内涵，珍贵珍稀程度和保护价值高。远远望去，此树郁郁葱葱，颇有老当益壮之风。这棵树一株三干，九条主枝或上扬、或平伸、或俯探，犹如九龙腾飞，故取名九龙蟠杨。粗者好像老象之腿，稳如磐石，最细的也粗如铁柱，刚劲若骨。枝枝分杈犹如游龙，有的矫首昂视，睥睨众生，似有“扶摇直上三千里”穿云破雾之志；有的俯首低眉，张开双臂，似欢迎远客到访；有的像戏曲名家甩起的长长的水袖，神采飞扬，如梦如仙；有的如蛟龙探海，九曲连环，行雨剪水；还有的亚肩叠背，互相扶持，宛如患难兄弟。此树独木成林，一缕秋风掠过，树叶沙沙作响，像是为游客弹奏一曲意蕴深远的古琴曲。此树具有一个特殊的现象，从东南方向看，树冠轮廓酷似中国大地版图，十分壮观，让人拍手叫绝。</t>
  </si>
  <si>
    <t xml:space="preserve">胡杨    </t>
  </si>
  <si>
    <t xml:space="preserve">Populus euphratica Oliv. </t>
  </si>
  <si>
    <t>内蒙古</t>
  </si>
  <si>
    <t>880年左右</t>
  </si>
  <si>
    <t>据科学家测定，这棵胡杨树树龄已达880年左右。此株高大胡杨除1株主干外，还有2株粗大分枝，1株径粗1.3米，1株1.01米，形成了一个壮观夺目的庞大伞形树冠，是目前天然散生古老胡杨中的魁首。</t>
  </si>
  <si>
    <t>枫杨</t>
  </si>
  <si>
    <t xml:space="preserve">Pterocarya stenoptera C. DC. </t>
  </si>
  <si>
    <t>湖北</t>
  </si>
  <si>
    <t>707年</t>
  </si>
  <si>
    <t>相传，有一小孩儿久病不愈，父母便让他拜柳树为干爹，病愈，故称神树。又相传当年神兵”黄马褂”从此处路过，危及百姓，百姓前往观音寨烧香祈福，祈求保佑，观音显灵，便抬腿压弯了当地那株巨大的"柳树”，”黄马褂”被此景所惊，灰溜溜的逃掉了。该树树根处分为三枝（一枝被雷击倒，倒前发出轰鸣般的响声），一枝向北横伸24米，枝繁叶茂，树干寄生石韦。现已建成"神柳园”，将此古树重点保护起来。</t>
  </si>
  <si>
    <t xml:space="preserve">白榆  </t>
  </si>
  <si>
    <t>Ulmus pumila L.</t>
  </si>
  <si>
    <t>650年</t>
  </si>
  <si>
    <t>具有丰富的历史文化内涵，珍贵珍稀程度和保护价值都很高。上马山村有古榆两株，传说很久以前，村庄的两兄弟上山砍柴时，哥哥被雷电劈中变成了榆树，弟弟为了寻找哥哥最后也变成了榆树，所以当地人称这两株榆树为“兄弟榆”。两树相距咫尺，情同伯仲，大者粗需八人合抱，小者亦需五六人合抱。古榆经历千载沧桑，仍巍然耸立，枝繁叶茂，生机盎然。枝如虬龙，旁逸斜出，树形奇特美观。由于古榆树的枝叶繁茂，每当下雨的时候，分出的枝干就会不堪负重，自然落下，2011年又重新修复了这两株古榆树，人工搭建了一只“树干”来保护榆树的枝干不掉落。由于树的历史太久远了，当地人将红绳系在树枝上，在树上供奉了“树神”，以此来祈福保平安。</t>
  </si>
  <si>
    <t>大果榆</t>
  </si>
  <si>
    <t>Ulmus macrocarpa Hance</t>
  </si>
  <si>
    <t>361年</t>
  </si>
  <si>
    <t>根据珲春市志记载，珲春宝灵寺（俗称西大庙）是旧城众多寺庙中最大的一个（原址在现市联社后侧）。宝灵寺当年香火鼎盛时期，四方香客不断，宝灵寺当年建有塔林园，四周树木繁茂，树木由寺中僧人所植。经过多次战争摧残，至今只存有二株。根据历史资料和民间传说测算，这两株古树已有356年的历史，经珲春市一中全校师生的多年精心保护，古树又焕发了生机。</t>
  </si>
  <si>
    <t>杉木</t>
  </si>
  <si>
    <t>Cunninghamia lanceolata (Lamb.) Hook.</t>
  </si>
  <si>
    <t>1130年</t>
  </si>
  <si>
    <t>日本柳杉</t>
  </si>
  <si>
    <t>Cryptomeria japonica (Thunb. ex L. f.) D. Don</t>
  </si>
  <si>
    <t>1500年</t>
  </si>
  <si>
    <t>濒危株</t>
  </si>
  <si>
    <t>这棵古柳杉生长在浙江景宁县大漈乡时思寺边，曾在上世纪遭受到因雷电及人为因素引起的两次火灾，当时整棵树处于濒死状况，后经林业部门和当地人民政府的加固保护，现古树树枝比以前增加，重现生机。该树树龄达1500多年，奇特的一点是根部有一个形似门户的洞，树洞空间奇大，可容纳10余人围桌供餐，抬头可见日光。2001年秋，时任浙江省林业局长程渭山经过多方比较，认为柳杉王是世界上最大、最古老的柳树，并为之提名"柳杉王"。</t>
  </si>
  <si>
    <t>南方红豆杉</t>
  </si>
  <si>
    <t>Taxus wallichiana var. mairei  (Lemée &amp; H. Léveillé) L. K. Fu &amp; Nan Li</t>
  </si>
  <si>
    <t>1200年</t>
  </si>
  <si>
    <t>此次上报的"浙江最美古树"之松阳南方红豆杉，位于松阳县玉岩镇大树后村。此村原有三株南方红豆杉，都为雌株，2010年因灾倾覆一株，此树不论胸径与树木蓄积，都堪称华东之最。古树树干基部空洞直径两米有余，能容纳8人围坐一桌。2007年曾获浙江农业吉尼斯"浙江最大南方红豆杉"称号。</t>
  </si>
  <si>
    <t xml:space="preserve">东北红豆杉  </t>
  </si>
  <si>
    <t>Taxus cuspidata Sieb. et Zucc.</t>
  </si>
  <si>
    <t>约3000年</t>
  </si>
  <si>
    <t>此树位于汪清林业局荒沟林场63林班，是汪清林业局迄今为止发现的最大一株东北红豆杉。东北红豆杉又名紫衫，是第三纪孑遗的珍贵树种。是世界上公认的濒临灭绝的天然珍稀植物，有"植物活化石"和"国宝"之称，被列为中国一级珍稀树种。由于其树龄大，历史悠久，当地都尊称它为"树王",它树形美丽，具有较高的观赏价值和文化底蕴。</t>
  </si>
  <si>
    <t>长苞铁杉</t>
  </si>
  <si>
    <t>Tsuga longibracteata Cheng</t>
  </si>
  <si>
    <t>800年</t>
  </si>
  <si>
    <t>油杉</t>
  </si>
  <si>
    <t>Keteleeria fortunei (Murr.) Carr.</t>
  </si>
  <si>
    <t>铁坚油杉</t>
  </si>
  <si>
    <t>Keteleeria davidiana (Bertr.) Beissn.</t>
  </si>
  <si>
    <t>重庆</t>
  </si>
  <si>
    <t>1570年</t>
  </si>
  <si>
    <t>铁坚油松是国家二级保护植物，是油杉属中最耐寒的物种。这两颗坐落在巫溪县鱼鳞乡五宋村的铁坚油松被当地人民亲切的称为“夫妻树”。据传这两颗树是国内当前发现的最大的铁坚油松，国家、市有关林植物专家和美国学者均来此进行过考证。这两棵树被大家如此神圣的供奉，不仅仅是因为外形巨大好看，更重要的是其还有十分神秘的历史文化色彩。</t>
  </si>
  <si>
    <t>水杉</t>
  </si>
  <si>
    <t xml:space="preserve">Metasequoia glyptostroboides Hu et Cheng </t>
  </si>
  <si>
    <t>850年</t>
  </si>
  <si>
    <t xml:space="preserve">位于湖北省利川市谋道镇水杉植物园内，是世界上树龄最大、胸径最粗的水杉母树，是世界公认的“天下第一杉”、“水杉王”、“植物活化石”。1943年植物学家王战教授发现，1946年由我国著名植物分类学家胡先骕和树木学家郑万钧共同研究证实它就是亿万年前在地球大陆生存过的水杉，从此植物分类学中就单独添进了一个水杉属、水杉种，引起世界的震动。1992 年春，邓小平南巡参观深圳仙湖植物园时说：“有一种古老树种，叫水杉，现在全国都有了，有一棵很大的在三峡附近。”小平说的这棵树，就是利川市的“水杉王”。目前存活的大部分水杉树，都是这棵“水杉王”繁殖的后代，因此，它又被称为全世界的水杉的“母树”。“水杉王” 子孙现遍及世界80多个国家和地区，已成为中国与世界各国传播友谊的使者。1972年，美国总统尼克松访华，中国政府把水杉种子作为礼物送给了他，回去以后他就把自己的游艇命名为“水杉号”。1978年，邓小平访问尼泊尔时，也带去了2株水杉树苗，并亲手种在了尼泊尔皇家植物园。现如今，尼泊尔把它作为尼中“友谊树”。1992年原国家邮部以此为标本发行了一套水杉邮票。 
</t>
  </si>
  <si>
    <t>侧柏</t>
  </si>
  <si>
    <t>Platycladus orientalis (L.) Franco</t>
  </si>
  <si>
    <t>陕西</t>
  </si>
  <si>
    <t>5000年</t>
  </si>
  <si>
    <t>这株举世闻名的古柏生长在延安市黄陵县轩辕庙院内，高20余米，树冠面积189平方米。相传它为轩辕黄帝亲手所植，故名为黄帝手植柏，距今5000多年。其树枝像虬龙在空中盘绕，苍劲挺拔、冠盖蔽空、层层密密，像个巨大的绿伞。1982年，英国林业专家罗皮尔考察了27个国家的柏树后，认为唯有黄帝手植柏最粗壮、最古老。“中华名树公选养护委员会”将它评为“中华百棵名树之首”。世人誉之为“世界柏树之冠”。当地谚语这样描绘它的粗壮:“七搂八乍半，圪里圪瘩不上算。”就是说，七个人手拉着手合抱不拢树干，还剩八乍多。“黄帝手植柏”沐浴了五千年的风风雨雨，目睹了中华民族的荣辱兴衰，至今依然苍翠挺拔、枝繁叶茂，彰显出我中华民族生生不息、国脉传承的强大生命力。</t>
  </si>
  <si>
    <r>
      <rPr>
        <sz val="9"/>
        <rFont val="等线"/>
        <charset val="134"/>
      </rPr>
      <t>圆柏</t>
    </r>
    <r>
      <rPr>
        <sz val="9"/>
        <rFont val="Times New Roman"/>
        <charset val="134"/>
      </rPr>
      <t xml:space="preserve"> </t>
    </r>
  </si>
  <si>
    <t>Juniperus chinensis L.</t>
  </si>
  <si>
    <t>此柏树身伟岸，虬瘤突兀，枝繁叶茂，郁郁葱葱，饱经沧桑而未毁，久历岁月而不衰，在古来战乱频仍的中原地区，是一个奇迹。相传三国时期，曹操为了打过长江，一统天下，在铜雀台南面兴修了南校场和玄武池。校场用来每年春季举行籍田仪式（给耕牛披红挂绿，魏王亲自扶犁耕田，号召尚农）和阅兵仪式的场所。玄武池是曹操命将士掘地为池，引漳水、练水军的模拟水战基地。曹操在举行籍田、阅兵、训水师仪式时竟无拴马之处。次子曹植见状，特意从太行山移来一棵碗口粗细的柏树，种在玄武池南。柏树汲取漳南大地的灵气，越发长得挺拔茂盛，曹操见状非常高兴，每当骑马到此，总把马拴在这棵树上，因此，这棵柏树也就有了“曹操拴马桩”的美称。元明清三代，风霜剑雨，电闪雷击。曹魏古柏依然枝繁叶茂，苍翠挺拔，当地百姓以为古柏已升仙有灵，庇护四方，尚农安居乐业，临战无伤死战亡，遂供奉为柏仙，又称群仙居此树冠。 一九三七年安阳辛店洋学堂校长马万贞将古柏卖给山西太原一木业商，太原商赶着十二轮大车来锯时，结果两次未锯成。一九四五年，平汉战役时，我八路军与国民党川军大战，敌军顽匪追杀我军三名战士，我八路军战士急中生智，攀上古柏树冠隐蔽一天两夜，后安全归队。六十年代三教堂曹魏古柏处改为彭城学堂，后因火灾，古建均化为灰烬。一九八六年县文物部门开始保护管理。</t>
  </si>
  <si>
    <t xml:space="preserve">大果圆柏 </t>
  </si>
  <si>
    <t>Juniperus tibetica Kom.</t>
  </si>
  <si>
    <t>西藏</t>
  </si>
  <si>
    <t>大果圆柏作为西藏中北部保存完整的高山林灌植被，具有极高的资源观赏、文化科研和生态价值。也是位于拉萨市最近的天然林。同时，大果圆柏所在地有着浓厚的人文景观资源。</t>
  </si>
  <si>
    <t>国槐</t>
  </si>
  <si>
    <t>Sophora japonica Linn.</t>
  </si>
  <si>
    <t>2500年</t>
  </si>
  <si>
    <t>衰弱株</t>
  </si>
  <si>
    <t>无论从树龄、树干粗度、历史文化内涵、珍贵珍稀程度及保护价值等各方面来说，此槐树最有代表性、最具特色，有“固新老槐树，九搂一屁股”之说，是目前我国已知的树龄最长的槐树，有“天下第一槐”之美誉。据嘉庆四年《涉县志》载：“树大十数围，枝叶挟疏，状类虬龙”。另据该村《古槐碑记》记载：“中州胜地古槐者源溯沙候国（即涉县）属地也，周十数围，高如云霄，世人罕见。乃中华灵秀之种，民族之骄也。槐寿几何有待于考。但有民间佳话盛传：一曰大明正德初业立村已有古槐千年之说；二曰战国时期，秦兵攻赵东进路过于此曾歇马饮食；三曰唐代吕翁在此修道交好弈，有先天古槐后世小仙之语；四曰其槐枝繁叶茂，延伸四方，覆盖数亩，曾有“槐荫福地”盛誉匾额高悬；五曰明末灾荒古槐开仓以槐豆树叶拯救饥民，昼采夜长，茂然不败。奈历史久远，惜槐遭自然侵袭，与异族摧折，故失原貌……”。虽经2500年风雨，现在古槐仍然年年发芽吐绿、开花结果，令人称奇。</t>
  </si>
  <si>
    <t>樟</t>
  </si>
  <si>
    <t>Cinnamomum camphora (L.) Presl</t>
  </si>
  <si>
    <t>1300年</t>
  </si>
  <si>
    <t xml:space="preserve">榕树  </t>
  </si>
  <si>
    <t>Ficus microcarpa Linn.</t>
  </si>
  <si>
    <t>广东</t>
  </si>
  <si>
    <t>394年</t>
  </si>
  <si>
    <t>隔水，不宜测量</t>
  </si>
  <si>
    <t xml:space="preserve"> 390多年前，由河中一个泥墩中的一棵榕树长期繁衍,形成婆娑的榕叶笼罩着20多亩的河面，榕树枝干上长着美髯般的气生根，变成一片根枝错综的榕树丛，形成独木成林的奇观。这棵神奇的古榕树上栖息着数以万计的各种野生鹭鸟，是世间罕有的“百鸟出巢，百鸟归巢”奇特景观。1933年，文学大师巴金先生乘船游览后叹为观止，写下优美散文《鸟的天堂》。1958年，时任广东省委第一书记的陶铸与时任广东省省长陈郁视察新会县期间，游览了当时仍叫雀墩的小鸟天堂。1978年人民教育出版社把巴金《鸟的天堂》列入全国小学六年级下学期《语文》教科书。2005年，新会籍画家伍启中作品《小鸟天堂》被北京人民大会堂管理局收藏并装裱悬挂在北京人民大会堂。2010年上海举办世博会，广东馆展览了以小鸟天堂为原型的 “生命之树小鸟天堂”互动作品，引起全世界观众极大的震撼，。</t>
  </si>
  <si>
    <t>黄葛树</t>
  </si>
  <si>
    <t>Ficus virens Ait.</t>
  </si>
  <si>
    <t>贵州</t>
  </si>
  <si>
    <t>1000年以上</t>
  </si>
  <si>
    <t>这株古大的黄葛树位于山寨中央，被称为“中国榕树之最”。占地面积约2000平方米，是山寨居民大小集会、休闲纳凉、蔗荫避曙的好去处。该树树干主分枝高度为3.5m。山寨周围还分散着11株胸围在650-1400cm，树高20-30m黄葛树，形成一个以黄葛树为主要绿化种的古树群自然村寨。</t>
  </si>
  <si>
    <t>观光木</t>
  </si>
  <si>
    <r>
      <rPr>
        <i/>
        <sz val="9"/>
        <rFont val="等线"/>
        <charset val="134"/>
      </rPr>
      <t>Michelia odora (Chun) Nooteboom</t>
    </r>
    <r>
      <rPr>
        <i/>
        <sz val="9"/>
        <rFont val="宋体"/>
        <charset val="134"/>
      </rPr>
      <t xml:space="preserve"> &amp;</t>
    </r>
    <r>
      <rPr>
        <i/>
        <sz val="9"/>
        <rFont val="等线"/>
        <charset val="134"/>
      </rPr>
      <t xml:space="preserve"> B. L. Chen</t>
    </r>
  </si>
  <si>
    <t>南紫薇</t>
  </si>
  <si>
    <t>Lagerstroemia subcostata Koehne</t>
  </si>
  <si>
    <t>1580年</t>
  </si>
  <si>
    <t>紫薇</t>
  </si>
  <si>
    <t>Lagerstroemia excelsa(Dodde) Chun</t>
  </si>
  <si>
    <t>1300年以上</t>
  </si>
  <si>
    <t>生长于印江土家族苗族自治县永义乡永义村寨旁，是当今世界上最大、最年长的一颗川黔紫薇树，当地人叫它”贵州紫薇"。现今仍年年开花，当地群众视之为"神树"。川黔紫薇为中国特有种，现存量十分稀少，是第三纪残遗种。其现代的分布区对研究我国乃至世界的古气候、古地理等具有十分重要的参考作用，特别该树树龄长，对研究近1000年来的当地生态及气候变化，具有直接参考作用。对今后更进一步研究梵净山地区作为第四纪冰川以来动植物避难所及气候变化、森林群落的演替等具有极高的科学价值。</t>
  </si>
  <si>
    <t>闽楠</t>
  </si>
  <si>
    <t>Phoebe bounei (Hemsl.) Yang</t>
  </si>
  <si>
    <t>广西</t>
  </si>
  <si>
    <t>广西最大的楠木单片纯林位于富川瑶族自治县朝东镇蚌贝村白面寨。其中最大一棵号称"楠木王",此树历史可追溯到宋代，如今已被列为国家一级保护植物。这片山林其他楠木很多都已超过百岁树龄，最小的也有几十年，均为国家二级保护植物。</t>
  </si>
  <si>
    <t>桢楠</t>
  </si>
  <si>
    <t xml:space="preserve">Phoebe zhennan S. Lee et F. N. Wei </t>
  </si>
  <si>
    <t xml:space="preserve">该树树龄较长，体量较大。当地又名“长寿树”，树干至少需要8个成人合抱，在全国罕见。该树拥有渊源的历史及传说。相传居住于此树边的一位农妇每天坐于此树守候作战未归的丈夫，与树为伴直至其去世。此树年代久远，虽满目苍穹，却仍坚忍不拔，故也叫“长寿树”。该树生命力顽强。传说大火把树干烧干，但在若干年后这棵树奇迹般地复活，复活的树干把原本被火烧干的树干包围在中心，由于该树的顽强生命力，也是被誉为长寿树的原因。
</t>
  </si>
  <si>
    <t>白玉兰</t>
  </si>
  <si>
    <t xml:space="preserve">Yulania denudata (Desr.) D. L. Fu </t>
  </si>
  <si>
    <t>在西安市周至县厚畛子镇八斗河村生长着这株顶天立地的玉兰王。该树树干高大挺拔，枝繁叶茂，气势雄伟，高约21米，胸围4.50米，树冠约178平方米，树形如一把巨伞，26个大枝向四周伸展，绿荫能覆盖约二亩地的范围。阳春三月，绿叶未绽，数万朵紫白色的玉兰花就怒放枝头，满树像白色蝴蝶随风起舞，悠悠的兰香洒满山谷。曾任周至县尉的白居易在拜过玉兰王后曾有诗云：“紫粉笔含尖火焰，红脂胭染小莲花。芳情香思知多少，恼得山僧悔出家。”该树是中国玉兰中的花魁，堪称世界玉兰王。</t>
  </si>
  <si>
    <t>重阳木</t>
  </si>
  <si>
    <t>Bischofia polycarpa (Levl.) Airy Shaw</t>
  </si>
  <si>
    <t>湖南</t>
  </si>
  <si>
    <t>2000年</t>
  </si>
  <si>
    <t xml:space="preserve">该重阳木是西汉时期所植，堪称树王。树冠面积810平方米，因其树干高大，近观浓荫覆地，远望如云参天，故名"云树"。该树与世事相通。长者皆曰：解放前，该树枝干枯萎； 1950年，枝叶茂密；60－70年代，不茂不衰，1978年以后，又添繁叶，至今丰茂绿荫。史书均记载这株重阳木能预测水灾。每逢雨季涨水前七八天，重阳木的树叶上会布满芝麻大小的红色蚜虫（一说蚊虫），这已有600多年验证历史。此树是百里山民心中的神树。每年正月初一，村民第一件事就是来到云树下，捡一些枯枝干叶回家，说是“财喜”进屋，讨个吉利。
</t>
  </si>
  <si>
    <t>桂花</t>
  </si>
  <si>
    <t>Osmanthus fragrans (Thunb.) Lour.</t>
  </si>
  <si>
    <t>1100年</t>
  </si>
  <si>
    <t>檫木</t>
  </si>
  <si>
    <t>Sassafras tzumu (Hemsl.) Hemsl.</t>
  </si>
  <si>
    <t>香榧</t>
  </si>
  <si>
    <t>Torreya grandis Fort. ex Lindl. 'Merrillii'</t>
  </si>
  <si>
    <t>1360年</t>
  </si>
  <si>
    <t>香榧是榧树经人工嫁接培育的唯一品种。2012年，绍兴会稽山古香榧群被联合国粮农组织列入"全球重要农业文化遗产"试点。此株古树在2007年，以"个体最奇特"入选浙江农业吉尼斯纪录，被称为"中国香榧王"。在浙江绿化与湿地保护委员会和省林业厅2014年9月至2015年7月举办的"浙江最美古树"评选活动中，又被评选为"浙江十大树王"。</t>
  </si>
  <si>
    <r>
      <rPr>
        <sz val="9"/>
        <rFont val="等线"/>
        <charset val="134"/>
      </rPr>
      <t>百日青</t>
    </r>
    <r>
      <rPr>
        <sz val="9"/>
        <rFont val="Times New Roman"/>
        <charset val="134"/>
      </rPr>
      <t xml:space="preserve"> </t>
    </r>
  </si>
  <si>
    <t>Podocarpus neriifolius D. Don</t>
  </si>
  <si>
    <r>
      <rPr>
        <sz val="9"/>
        <rFont val="等线"/>
        <charset val="134"/>
      </rPr>
      <t>880</t>
    </r>
    <r>
      <rPr>
        <sz val="9"/>
        <rFont val="宋体"/>
        <charset val="134"/>
      </rPr>
      <t>年</t>
    </r>
  </si>
  <si>
    <t>临海市小芝镇中岙村的百日青生长在元代蔡氏古墓的墓后小山坡上，远看像一座小山，近看它像一把张开的巨大无比的伞。这棵百日青树干沧桑而粗壮，高15米，胸围6.1米，冠幅20米，为浙江省最大（粗）、最美最壮观、最古老的同类树木。它在宋代出世，已有880年的树龄，树干约需四个大人双臂伸长才能合抱。</t>
  </si>
  <si>
    <r>
      <rPr>
        <sz val="9"/>
        <rFont val="等线"/>
        <charset val="134"/>
      </rPr>
      <t>蚬木</t>
    </r>
    <r>
      <rPr>
        <sz val="9"/>
        <rFont val="Calibri"/>
        <charset val="134"/>
      </rPr>
      <t xml:space="preserve"> </t>
    </r>
  </si>
  <si>
    <t>Excentrodendron tonkinense (A. Chev.) H. T. Chang et R. H. Miao</t>
  </si>
  <si>
    <t>2300年</t>
  </si>
  <si>
    <t>蚬木是国家一级珍贵树种，国家二级保护植物，也是广西最硬的木材。蚬木的寿命很长，位于龙州县武德乡三联村陇呼屯的弄岗保护区陇呼片区实验区内的"蚬木王”，是已知的世界上目前最大、最古老的蚬木。周边村民都奉此"蚬木王”为神树。</t>
  </si>
  <si>
    <t>对节白蜡</t>
  </si>
  <si>
    <t>Fraxinus hupehensis Chu, Shang et Su</t>
  </si>
  <si>
    <t>1800年</t>
  </si>
  <si>
    <t>对节白蜡被人们称为"活化石”、"长寿树”，据专家考证，其寿命可达2000年以上。对节白蜡作为国家的第二批濒危植物，仅分布在大洪山南麓的钟祥、京山境内。对节白蜡”夫妻树”位于钟祥市客店镇南庄村，树龄高达1800多年。因两树合生，盘根错节，相互依偎被当地群众称谓至今。该树历史悠久，兼有凄美传说，得到了严格的保护，利用得当。</t>
  </si>
  <si>
    <t>新疆野苹果</t>
  </si>
  <si>
    <t>Malus sieversii (Ledeb.) Roem.</t>
  </si>
  <si>
    <t>新疆</t>
  </si>
  <si>
    <t>600年</t>
  </si>
  <si>
    <t xml:space="preserve">于2013年被上海大世界基尼斯纪录评为树龄最长的野苹果树。伊犁是世界罕见的野苹果林天然分布区,但有如此高龄的野苹果树实属罕见。专家说:“这棵野苹果树不光是伊犁、中国的资源与财富,也是世界的资源与财富。”目前，这棵树的生长状况良好，树龄已逾600年，为“国家一级古树”，依然矗立在海拔1931米的沃尔托托山上，
</t>
  </si>
  <si>
    <t>核桃树</t>
  </si>
  <si>
    <t xml:space="preserve">Juglans regia </t>
  </si>
  <si>
    <t>年木乡千年核桃树是桑珠孜区少有的树龄1000年以上的现存古树，生长在立地条件极为严苛的半山坡，常年山风呼啸，历经千年风霜雪雨依然坚定的屹立，诠释了意志力和生命力的顽强；与桑珠孜区著名的寺庙皓寺隔山相对，沾染了寺庙灵气，已然化身百年古刹的守护者，富有浓厚的民族宗教气息，文化底蕴深厚。如今千年核桃树已成为远近闻名的旅游景点，一到年木乡就要看千年核桃树，为了更好的保护好千年古树，当地党委、政府通过建围栏、连通饮水、专人看护等方法多措并举为古树生长创造良好环境，对古树四周进行了绿化栽植生态防护和经济树种，改善整体环境。</t>
  </si>
  <si>
    <t>三球悬铃木</t>
  </si>
  <si>
    <t>Platanus orientalis L.</t>
  </si>
  <si>
    <t>882年</t>
  </si>
  <si>
    <t>这株古悬铃木高34.8米。树干周长9.4米。冠幅南北30米，东西28米。占地面积1.5亩。从主干 3.7米处派生出7大枝干，枝干周长分别为 6.2米、3.9米、 3.12米、3.1米、3米、2.7米、2.3米，平均周长3.5米，平均直径1.2米。枝干伸向四周，个个粗壮挺拔，竞相媲美。据专家测定，该树树龄在800至1000年之间，虽经历沧桑，却枝繁叶茂。每当仲夏之际，放眼望去，如同一个巨大的绿色蘑菇，镶嵌在村落之间。外部赤日炎炎，树荫下凉风拂面。</t>
  </si>
  <si>
    <t>梓叶槭</t>
  </si>
  <si>
    <t>Acer amplum Rehd. subsp. catalpifolium (Rehd.) Y. S. Chen</t>
  </si>
  <si>
    <t>此株古梓叶槭盘踞于青石岩面上，宛如一丘小山；粗壮的树干上满是岁月勾勒出的深深纹理，虬结的树枝像一只只壮硕的手掌伸向天空，带着历史的厚重与深沉。该树至今流传着许多故事，其中宋理宗在此树下小憩及两江总督陶澍父子在此树下写诗最让当地人津津乐道。梓叶槭是濒危树种，中国特有的珍稀树种，国家二级保护植物，是槭科槭属中较为原始的种类，对研究槭科植物的演化进程和地理分布等具有重要的科学价值。</t>
  </si>
  <si>
    <t>黄连木</t>
  </si>
  <si>
    <t>Pistacia chinensis Bunge</t>
  </si>
  <si>
    <t>甘肃</t>
  </si>
  <si>
    <t>2800年</t>
  </si>
  <si>
    <r>
      <rPr>
        <sz val="9"/>
        <rFont val="等线"/>
        <charset val="134"/>
      </rPr>
      <t>在武都区五库乡安家坝村牌坊上进村的路边，有一株树龄2800年的古黄连木树，因当年树高冠大，两大主枝把主干从中劈开，树干空心，基部有树瘤，树高23米，胸围9.2米，平均冠幅20米，树形高大，枝繁叶茂，是陇南市乃至甘肃同类树种最大的一棵</t>
    </r>
    <r>
      <rPr>
        <sz val="9"/>
        <rFont val="宋体"/>
        <charset val="134"/>
      </rPr>
      <t>。（今年5月份一场大风吹断了顶部三个四级主枝）</t>
    </r>
  </si>
  <si>
    <t>亮叶水青冈</t>
  </si>
  <si>
    <t>Fagus lucida Rehd. et Wils.</t>
  </si>
  <si>
    <t>树杆粗壮挺拔，枝叶繁茂，分枝低，万千枝条向四周伸展，似千手观音，覆地面积近1.2亩，十分美观、壮观，被地方视为神树，有求必应，非常有灵性。</t>
  </si>
  <si>
    <t>流苏树</t>
  </si>
  <si>
    <t>Chionanthus retusus Lindl.et Paxt</t>
  </si>
  <si>
    <t>江苏</t>
  </si>
  <si>
    <t>830年</t>
  </si>
  <si>
    <t>连云港市孔望山上有一座古龙洞庵。庵殿院内，保存一株植于南宋的流苏树，雄性，树龄800多年，属国家级保护树木。目前，树体长势偏弱，树皮小块状开裂，下层枝枯萎，枝、干表面长着苔藓，树体显得苍老。离树2米处，伴生一株250年生的古侧柏，高14米，两树相伴，历尽沧桑，情意深长。用孔望山龙洞庵甘露泉泡流苏树叶，有明目去火、帮助消化、清除积食的作用，是当地群众的传统饮品。</t>
  </si>
  <si>
    <t>荔枝</t>
  </si>
  <si>
    <t>Litchi chinensis Sonn.</t>
  </si>
  <si>
    <t>1510年</t>
  </si>
  <si>
    <t>这一棵生长于村庄中的古树，树龄达到1510年，是灵山县的重点保护文物，是灵山县目前树龄最长的古树，是灵山县荔枝之乡的最具特色的名片。古树历史文化内涵及其丰富，极具保护价值，树形非常奇特美观。灵山县林业局已对此荔枝树进行挂牌保护。</t>
  </si>
  <si>
    <t>木棉</t>
  </si>
  <si>
    <t>Bombax ceiba L.</t>
  </si>
  <si>
    <t>348年</t>
  </si>
  <si>
    <t xml:space="preserve">
木棉是广州市的市花，而广州市最古老的木棉王就坐落在具有深厚历史文化底蕴的中山纪念堂的东北角。虽然年代久远，但是依然雄伟如故。348年高龄的木棉王见证了广州山河田海的沧桑巨变，见证了中山纪念堂发生的重大历史事件，如广东地区日军在中山纪念堂签字投降仪式，国内外领导人及海内外贵宾来访中山纪念堂、北京奥运火炬传递、亚运会会徽发布及各种纪念孙中山先生活动等等。木棉王脚下有一块立石，上面刻着广州原市长朱光的题词：“广州好，人数木棉雄，落叶开花飞火凤，参天擎日舞丹龙，人道是，三月正春风”。这首词正是中山纪念堂木棉王的最佳写照。
</t>
  </si>
  <si>
    <t>梅</t>
  </si>
  <si>
    <t>Armeniaca mume Sieb.</t>
  </si>
  <si>
    <t>1010年</t>
  </si>
  <si>
    <t xml:space="preserve">该树树龄达一千多年，是广东至今发现树龄最老的梅花，属真梅系直枝梅类宫粉型花梅，为梅花专一品种，被全国古梅专家王其超先生考察后定名为“潮塘宫粉”，并已载入《梅国际登录年报2000》。潮塘山区土地贫瘠，缺水少肥，千年古梅仅其一树傲然挺立。据有关资料介绍，中国现存最古老的梅树为湖北黄梅县蔡山的“晋梅”，其次为浙江天台国清寺的“隋梅”，潮塘岗的“宋梅”居三。虽树龄略逊，但其“价值”却超其上。因前二者均不是原木古梅，而是原木之分木，或是后人所培植。
</t>
  </si>
  <si>
    <t>枳椇</t>
  </si>
  <si>
    <t>Hovenia acerba Lindl.</t>
  </si>
  <si>
    <t>该树高大挺拔，雄伟奇俊，树龄老，是一级古树。同时，四周围均为不同树种的古树。拐枣在中国栽培利用的历史久远。世界各地的科学家们都对拐枣有浓厚的兴趣。前苏联一位学者，对拐枣作过不少研究。他认为拐枣在地球上已有500～1000万年的历史，是地球上最古老的果树之一。拐枣树木是很好的用材木。其树势优美，枝叶繁茂，叶大浓荫，果梗虬曲，状甚奇特。</t>
  </si>
  <si>
    <t>米槠</t>
  </si>
  <si>
    <t>Castanopsis carlesii (Hemsl.) Hay.</t>
  </si>
  <si>
    <t>当地叫“米锥王”，胸围8.8米，树高30米，冠幅39米，是当之无槐的树王，不但年龄大，而且树也高大，且长势旺盛，树形奇特，板根超大，具有很高的美学价值。该树附近还有胸径50厘米以上的十多株的古树群落，“米锥王”最大的特点是其板状根延伸出地面几米，并高出地面1米多，是至今为止岭南地区发现的最古老的米椎树，华南农业大学教授称其为“岭南第一大锥”。该树至今仍能结果。</t>
  </si>
  <si>
    <t>人面子</t>
  </si>
  <si>
    <t>Dracontomelon duperreanum Pierre</t>
  </si>
  <si>
    <t>546年</t>
  </si>
  <si>
    <t xml:space="preserve">石寨村民一直有栽植人面子的习惯，有“人面子之乡”之誉，这棵“老寿星”人面子树，树高25米，胸围6.7米，冠幅32米，由江氏先祖江晦岩于公元1470年由四会高街尾江巷迁徙来石寨村时栽植，老树依然枝叶繁茂，仓古挺拔，年年开花结果，年产人面子果500公斤，几位村民手拉手环抱树干，要4人才能合抱。人面子又名人面果、仁面子。清进屈大均在《广东新语》记述：“山居家，其祖父欲遗子孙，必多植入面、乌榄。人面卖实，乌榄卖核及仁。百余年世离其利。”人面子树以其较高的经济效益和生态效益被人们认同。
</t>
  </si>
  <si>
    <r>
      <rPr>
        <sz val="9"/>
        <rFont val="宋体"/>
        <charset val="134"/>
      </rPr>
      <t>板栗</t>
    </r>
    <r>
      <rPr>
        <sz val="9"/>
        <rFont val="Times New Roman"/>
        <charset val="134"/>
      </rPr>
      <t xml:space="preserve"> </t>
    </r>
  </si>
  <si>
    <t>Castanea mollissima Bl.</t>
  </si>
  <si>
    <t>700年</t>
  </si>
  <si>
    <t>怀柔素有“中国板栗之乡”的美誉，板栗栽培历史悠久。清代《曰下旧闻考》中记载“栗子以怀柔产者为佳”。司马迁曾在《史记》中对幽燕地区盛产栗子有过记述，唐代怀柔板栗被定为贡品，辽代曾设立“南京板栗司” 管理板栗生产。在明代中期，朝廷投入巨大人力物力以广植树木而“构筑”了另一道“绿色长城”。皇帝敕命，于边外广植榆柳杂树以延塞马突袭之迅速，内边则开果园栗林以济饥寒之戍卒。报送的板栗树就是栗林中的一棵，树龄在700年以上，它的胸径超过1.65米，粗大的树干裂为三瓣却又落地支撑后分为三株长成，树干中可同时站上4、5人。</t>
  </si>
  <si>
    <r>
      <rPr>
        <sz val="9"/>
        <rFont val="等线"/>
        <charset val="134"/>
      </rPr>
      <t>酸枣</t>
    </r>
    <r>
      <rPr>
        <sz val="9"/>
        <rFont val="Times New Roman"/>
        <charset val="134"/>
      </rPr>
      <t xml:space="preserve"> </t>
    </r>
  </si>
  <si>
    <r>
      <rPr>
        <i/>
        <sz val="9"/>
        <rFont val="等线"/>
        <charset val="134"/>
      </rPr>
      <t>Ziziphus jujuba</t>
    </r>
    <r>
      <rPr>
        <i/>
        <sz val="9"/>
        <rFont val="宋体"/>
        <charset val="134"/>
      </rPr>
      <t xml:space="preserve"> Mill. var. </t>
    </r>
    <r>
      <rPr>
        <i/>
        <sz val="9"/>
        <rFont val="等线"/>
        <charset val="134"/>
      </rPr>
      <t>spinosa</t>
    </r>
    <r>
      <rPr>
        <i/>
        <sz val="9"/>
        <rFont val="宋体"/>
        <charset val="134"/>
      </rPr>
      <t xml:space="preserve"> (Bunge) Hu ex H. F. Chow</t>
    </r>
  </si>
  <si>
    <r>
      <rPr>
        <sz val="9"/>
        <rFont val="等线"/>
        <charset val="134"/>
      </rPr>
      <t>800</t>
    </r>
    <r>
      <rPr>
        <sz val="9"/>
        <rFont val="宋体"/>
        <charset val="134"/>
      </rPr>
      <t>年</t>
    </r>
  </si>
  <si>
    <t>酸枣王位于北京市东城区花市枣苑（原北京市崇文区上堂胡同14号院）内。树高15米，胸径1.25米，平均冠幅11米。据《北京志.市政卷.园林绿化志》记载，其树龄已800年，故誉为酸枣王，因之而列为北京市市级保护古树，人称 “活化石”。酸枣王存活至今，世所罕见。经800年风霜侵蚀，依然枝繁叶茂、春花秋实，尤可珍惜，人皆以为吉祥树。酸枣树从金代一路走来，经过770多年的风风雨雨，遭遇雷击而不死，历明清两代几次冻灾而幸存。</t>
  </si>
  <si>
    <r>
      <rPr>
        <sz val="9"/>
        <rFont val="等线"/>
        <charset val="134"/>
      </rPr>
      <t>槲树</t>
    </r>
    <r>
      <rPr>
        <sz val="9"/>
        <rFont val="Times New Roman"/>
        <charset val="134"/>
      </rPr>
      <t xml:space="preserve">  </t>
    </r>
  </si>
  <si>
    <t>Quercus dentata Thunb.</t>
  </si>
  <si>
    <t>槲树又名菠萝叶，是北方荒山造林树种，幼叶可饲养作蚕。这株古树树冠饱满，秋叶美丽，年年硕果累累，当地人称之为“菜树奶奶”。此树确是北京市唯一一株古槲树，等级为一级。目前，古槲树在区园林绿化局和当地政府、村委会的管护下花繁叶茂、生长势较好。该树以独一无二的身份入选北京市古树名木画册。</t>
  </si>
  <si>
    <t>青檀</t>
  </si>
  <si>
    <r>
      <rPr>
        <i/>
        <sz val="9"/>
        <rFont val="等线"/>
        <charset val="134"/>
      </rPr>
      <t>Pteroceltis tatarinowii</t>
    </r>
    <r>
      <rPr>
        <i/>
        <sz val="9"/>
        <rFont val="宋体"/>
        <charset val="134"/>
      </rPr>
      <t xml:space="preserve"> Maxim.</t>
    </r>
  </si>
  <si>
    <t>这棵青檀树由于历史久远，历经朝代变幻，广受世人尊崇，被远近村民尊称为“檀公古树”。檀公古树经过千年悠久岁月和时代变迁，自今生长旺盛，树形奇特美观，五根粗壮的虬枝向外绽放，长达19米的半球状冠幅，上接风云气，下饮黄泉水，盘根遒劲，冠若华盖。古树雄踞村头，记载了悠远的岁月，传递着古村落的文明繁衍和历史传说。据当地的老人介绍，这棵千年古檀在清乾隆年间董氏家谱上记载:古檀树东西二边各有一座狮山，古檀树位于中间，恰似绣球，故被称作“双狮争绣球”。</t>
  </si>
  <si>
    <t xml:space="preserve">七叶树  </t>
  </si>
  <si>
    <t>Aesculus turbinata Blume</t>
  </si>
  <si>
    <t>508年</t>
  </si>
  <si>
    <t>这株七叶树位于安康市岚皋县溢河乡高桥村著名的南宫山景区，海拔700米。树龄约500年，树高27米，胸围3.43米，冠幅30米。金秋时节，树叶由绿转红，在阳光的照耀下，绚丽多彩。</t>
  </si>
  <si>
    <t>沙梨</t>
  </si>
  <si>
    <t xml:space="preserve">Pyrus pyrifolia (Burm. f.) Nakai  </t>
  </si>
  <si>
    <t>230年</t>
  </si>
  <si>
    <t>砀山梨树王（Pyrus pyrifolia ），编号：0119，品种为砀山酥梨，系沙梨系，蔷薇科,梨属，估测年龄230年，此树位于砀山县园艺场六分场场部。此树高6.5米，其上着生九大主枝，干围径3.18米，平均冠幅16米，占地0.38亩。四月繁花遮地蔽天，八月硕果金珠坠地，年产量达2000多公斤。 相传，清朝乾隆皇帝下江南，有一次途中行宫就设在砀山县良梨镇境内的訾庄寺院，地方官殷勤地献上当地的特产——砀山酥梨。乾隆皇帝品尝了郭楼村产的酥梨后赞不绝口，当即口谕：“捎带为皇考贡品。”第二天游览梨园时，看到这棵高大健壮、姿态非凡的梨树，深以为奇，随命名为“梨树王”。从此，“梨树王”之名不胫而走。</t>
  </si>
  <si>
    <t xml:space="preserve">文冠果 </t>
  </si>
  <si>
    <r>
      <rPr>
        <i/>
        <sz val="9"/>
        <rFont val="等线"/>
        <charset val="134"/>
      </rPr>
      <t>Xanthoceras sorbifolium</t>
    </r>
    <r>
      <rPr>
        <i/>
        <sz val="9"/>
        <rFont val="宋体"/>
        <charset val="134"/>
      </rPr>
      <t xml:space="preserve"> Bunge</t>
    </r>
  </si>
  <si>
    <t>1700年</t>
  </si>
  <si>
    <t xml:space="preserve">树龄约1700年，树高12米，胸围6.13米。文冠果是我国特有的一种优良木本食用油料树种，这种树顶端叶多为三裂，似文冠，故命名为“文冠果”。历史上人们采集文冠果种子榨油供点佛灯之用。文冠果原产我国北部干旱寒冷地区，该地区生长并不多见。如此古老高大的文冠果树，世所罕见，被村民称为“文冠果王”。 </t>
  </si>
  <si>
    <t>辽东栎</t>
  </si>
  <si>
    <t>Quercus wutaishanica Mayr</t>
  </si>
  <si>
    <t>668年</t>
  </si>
  <si>
    <t xml:space="preserve"> 虎龙古树，位于岷县蒲麻镇胡虎龙口村龙山山头处，龙山气脉跌宕起伏，龙飞凤舞，延绵三十多公里，贯穿岷县和漳县，至漳县新寺镇。龙山状似飞龙，古树为龙头之两角，龙头处建一元君娘娘庙，占地1000多平方米。其中，建筑面积200平方米。据考证，虎龙古树树龄距今约600多年，佑护当地人杰地灵，风调雨顺。该古树为落叶乔木青冈，五月开黄绿色花，花为单性，雌雄同株。古树叶子随天气变化而变化，所以还称为“气象树”。</t>
  </si>
  <si>
    <t xml:space="preserve">大果榉   </t>
  </si>
  <si>
    <r>
      <rPr>
        <i/>
        <sz val="9"/>
        <rFont val="等线"/>
        <charset val="134"/>
      </rPr>
      <t xml:space="preserve">Zelkova sinica </t>
    </r>
    <r>
      <rPr>
        <i/>
        <sz val="9"/>
        <rFont val="宋体"/>
        <charset val="134"/>
      </rPr>
      <t>Schneid.</t>
    </r>
  </si>
  <si>
    <t>磁县炉峰山大果榉，无论从树龄，海拔、胸围、树高、冠幅、生长势、生长环境都十分珍稀，在华北乃至全国十分罕见。材质坚硬,有弹性,结构细致,抗压力强,耐水湿,耐腐朽,为珍稀乡土绿化树种和贵重硬材树种，研究开发潜力巨大，具有丰富的历史文化内涵，珍贵珍稀程度和保护价值都很高。该大果榉经历无数次洪水侵袭，无数次自然灾害，如今仍然枝繁叶茂，健壮的屹立在磁县炉峰山上。树干3米高处有4个主枝向四方延伸，生长旺盛，树体硕大，结实量多，覆盖面积300平方米，在大果榉树干分枝处有一株自然生长的油松，形成了天然的“榉抱松”景观。</t>
  </si>
  <si>
    <t>黄栌</t>
  </si>
  <si>
    <r>
      <rPr>
        <i/>
        <sz val="9"/>
        <rFont val="等线"/>
        <charset val="134"/>
      </rPr>
      <t xml:space="preserve">Cotinus coggygria </t>
    </r>
    <r>
      <rPr>
        <i/>
        <sz val="9"/>
        <rFont val="宋体"/>
        <charset val="134"/>
      </rPr>
      <t>Scop.</t>
    </r>
  </si>
  <si>
    <t>山西</t>
  </si>
  <si>
    <t>该树生长于山西省泽州县柳树口镇麻峪村外，树龄约百年，为山西省发现的最大一株黄栌。该树同根，上面分为四主干，每个主干需要三四个成人才能抱住，是村里的“分脉树”，人们经常在此烧香，祈祷，视为神树。</t>
  </si>
  <si>
    <t>巨柏</t>
  </si>
  <si>
    <t>Cupressus torulosa D. Don ex Lamb. var. gigantea (W. C. Cheng et L. K. Fu) Farjon</t>
  </si>
  <si>
    <t>3233年</t>
  </si>
  <si>
    <t>该树种为西藏特有树种，经测算该木已有3233年树龄，为我国现有生存柏木树种中树龄最长、胸径最大的巨柏，被誉为“世界柏木之王”，被当地人以“神树”之尊加以保护。</t>
  </si>
  <si>
    <t>沙棘</t>
  </si>
  <si>
    <t>Hippophae rhamnoides L.</t>
  </si>
  <si>
    <t>600年以上</t>
  </si>
  <si>
    <t>曲卓木乡古沙棘林，位于曲卓木乡曲卓木村，面积达800多亩，每一棵长势迥异，极像人工盆景，人们称之为“天然盆景”，具有很高的观赏价值和历史意义，据考证，沙棘林栽种时间在噶厦早期时期，距今有1700多年历史，错那的这片千年古沙棘林，属于野生柳叶沙棘林，当地人称为“拉辛”，藏语为神魂树，即魂魄依附的树。据说旧时噶厦政府就曾派出看护员专门照看这片沙棘林。相传，沙棘林是当时地方政府和噶厦官员度假休闲园林，而且面积如此之大，长势如此奇特的古沙棘林整个全区独一无二。</t>
  </si>
  <si>
    <t>桑</t>
  </si>
  <si>
    <t>Morus alba L.</t>
  </si>
  <si>
    <t>该古桑树种位于海拔2910米的景点中。树干基部分3枝，2枝向上，其中一枝地径156厘米，一枝地径175厘米，另一枝平出，地径101厘米，枝长7.5米。树心充实，树叶茂盛，冠幅遮天蔽日，亭亭如盖，气势磅礴。此桑树年年开花，但无果实，当地人称“布欧色新”，意味雄桑树，将其视为吉祥物。</t>
  </si>
  <si>
    <t xml:space="preserve">楸树 </t>
  </si>
  <si>
    <t xml:space="preserve">Catalpa Bungei C. A. Mey. </t>
  </si>
  <si>
    <t>该古树生长在山西原平市大林乡柏枝山下的西神头村扶苏庙前。最大的2株人称“龙凤楸”，北边的1株为龙楸，高约35米，胸围13.20米，平均冠幅17.25米；南边的1株为凤楸，高约35米，围长11米，平均冠幅18米。估测树龄在2000年以上。龙楸是我国已知楸树中树龄最大、胸径最粗的1株，故称“华夏第一楸”。这些古树虽然历经数百年的风雨历程，至今枝叶繁茂，古朴苍劲。扶苏庙是当地百姓为了纪念秦始皇之子扶苏神勇忠贞而修建的。始建年代不详，唐贞观年间太宗李世民敕令尉迟敬德督工扩建。唐陶翰《太子崖》中有这样的诗句：“扶苏秦太子，举代称其贤。百万犹在握，可争天下权。束身就一剑，千古人共传”。扶苏庙前两古楸，老态龙钟枝叶稠。五月紫花扑人面，英姿伟岸千年修。</t>
  </si>
  <si>
    <t>麻栎</t>
  </si>
  <si>
    <t>Quercus acutissima Carruth.</t>
  </si>
  <si>
    <t>4200年</t>
  </si>
  <si>
    <t xml:space="preserve"> 虞乡古城西南坡上有村庄名曰张家窑，村南有两株大麻栎，又称：“橡树”，树龄达四千二百年以远。清乾隆十五年（公元一七五零）《文庙崇圣祠重修碑记》载：“舜远祖中条之上姚坪山，为其圣土。舜降于山下沩傍之汭流也。弟象受兄事所憾，於古井植之一树，护之于舜，称为象树也。”证明该树系舜弟象所植，并受到舜帝褒扬，遂有“象树”之谓。古橡树，沩水，汭水，姚井，舜泉（广孝泉），虞幕古国，阪之都——虞乡，等一系列历史遗存的陆续被发掘考证，对于研究舜降生地，舜迎娶娥皇，女英二妃之地，虞幕古国与虞舜之都的关系，以及舜帝的德孝思想的起源与发展具有重要意义。特别是对于考证舜“耕历山，陶河滨，渔雷泽”、“嫔于虞”、“舜都蒲阪”等诸史料的记载，提供了弥足珍贵的实物证据。是今人探究远古历史文化演进，中国称谓之由来的“活化石”。
</t>
  </si>
  <si>
    <t>元宝槭</t>
  </si>
  <si>
    <t>Acer truncatum Bunge</t>
  </si>
  <si>
    <t>每当秋天来临，树叶由绿变红，偌大的红色树冠，在金色田野的衬托下好似初升的太阳，蔚为壮观,煞是好看。据村里的老人们讲，这棵树已历风雨千年，没有谁能说出它的确切树龄，在他们及祖父辈的记忆里这棵树就这么大,都说“先有五角枫后又神堂峪村”，足见此树历史悠久。</t>
  </si>
  <si>
    <t>紫丁香</t>
  </si>
  <si>
    <t>Syringa oblata Lindl.</t>
  </si>
  <si>
    <t>300年</t>
  </si>
  <si>
    <t>丁香树生长在海拔1543米的沁水县中村镇腰掌村。树高14.2米，干高4.2米，胸径0.82米。树冠东西9米，南北9.4米。树干因空洞仅余两边树皮生长而修复，现枝繁叶茂，蓊蓊郁郁。数百年来，听松涛，观雪景，赏山花，和鸟鸣，沐浴世间最纯净的阳光雨露，得尽了天地日月精华。人们看见它，就会产生一种敬畏，尽管都300多岁了，但依然充满活力，生机勃勃。盛夏季节树荫浓密，像一把绿伞，覆盖着大地；深秋季节，黄叶金扇，丁香如玑，山风掠过，落叶撒金，坠果散玉，景色迷人。正是：中条山脉群龙无首，历山景区一树称王。这株丁香树有许多神秘传说，使它得到了人们的爱护，一直保留到现在。它是华山地区罕见的一株大丁香树。</t>
  </si>
</sst>
</file>

<file path=xl/styles.xml><?xml version="1.0" encoding="utf-8"?>
<styleSheet xmlns="http://schemas.openxmlformats.org/spreadsheetml/2006/main">
  <numFmts count="5">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0_ "/>
  </numFmts>
  <fonts count="35">
    <font>
      <sz val="11"/>
      <color theme="1"/>
      <name val="等线"/>
      <charset val="134"/>
      <scheme val="minor"/>
    </font>
    <font>
      <sz val="11"/>
      <color rgb="FFFF0000"/>
      <name val="等线"/>
      <charset val="134"/>
      <scheme val="minor"/>
    </font>
    <font>
      <sz val="11"/>
      <name val="等线"/>
      <charset val="134"/>
      <scheme val="minor"/>
    </font>
    <font>
      <b/>
      <sz val="11"/>
      <color theme="1"/>
      <name val="等线"/>
      <charset val="134"/>
      <scheme val="minor"/>
    </font>
    <font>
      <i/>
      <sz val="11"/>
      <color theme="1"/>
      <name val="等线"/>
      <charset val="134"/>
      <scheme val="minor"/>
    </font>
    <font>
      <b/>
      <sz val="22"/>
      <name val="等线"/>
      <charset val="134"/>
      <scheme val="minor"/>
    </font>
    <font>
      <b/>
      <sz val="9"/>
      <name val="等线"/>
      <charset val="134"/>
      <scheme val="minor"/>
    </font>
    <font>
      <b/>
      <i/>
      <sz val="9"/>
      <name val="等线"/>
      <charset val="134"/>
      <scheme val="minor"/>
    </font>
    <font>
      <sz val="9"/>
      <name val="等线"/>
      <charset val="134"/>
      <scheme val="minor"/>
    </font>
    <font>
      <i/>
      <sz val="9"/>
      <name val="等线"/>
      <charset val="134"/>
    </font>
    <font>
      <sz val="9"/>
      <name val="等线"/>
      <charset val="134"/>
    </font>
    <font>
      <i/>
      <sz val="9"/>
      <name val="等线"/>
      <charset val="134"/>
      <scheme val="minor"/>
    </font>
    <font>
      <sz val="9"/>
      <name val="宋体"/>
      <charset val="134"/>
    </font>
    <font>
      <sz val="11"/>
      <color theme="0"/>
      <name val="等线"/>
      <charset val="0"/>
      <scheme val="minor"/>
    </font>
    <font>
      <b/>
      <sz val="11"/>
      <color rgb="FF3F3F3F"/>
      <name val="等线"/>
      <charset val="0"/>
      <scheme val="minor"/>
    </font>
    <font>
      <b/>
      <sz val="13"/>
      <color theme="3"/>
      <name val="等线"/>
      <charset val="134"/>
      <scheme val="minor"/>
    </font>
    <font>
      <sz val="11"/>
      <color rgb="FFFF0000"/>
      <name val="等线"/>
      <charset val="0"/>
      <scheme val="minor"/>
    </font>
    <font>
      <sz val="11"/>
      <color theme="1"/>
      <name val="等线"/>
      <charset val="0"/>
      <scheme val="minor"/>
    </font>
    <font>
      <sz val="11"/>
      <color rgb="FF9C0006"/>
      <name val="等线"/>
      <charset val="0"/>
      <scheme val="minor"/>
    </font>
    <font>
      <b/>
      <sz val="11"/>
      <color rgb="FFFA7D00"/>
      <name val="等线"/>
      <charset val="0"/>
      <scheme val="minor"/>
    </font>
    <font>
      <b/>
      <sz val="15"/>
      <color theme="3"/>
      <name val="等线"/>
      <charset val="134"/>
      <scheme val="minor"/>
    </font>
    <font>
      <b/>
      <sz val="11"/>
      <color theme="3"/>
      <name val="等线"/>
      <charset val="134"/>
      <scheme val="minor"/>
    </font>
    <font>
      <sz val="11"/>
      <color rgb="FF006100"/>
      <name val="等线"/>
      <charset val="0"/>
      <scheme val="minor"/>
    </font>
    <font>
      <b/>
      <sz val="18"/>
      <color theme="3"/>
      <name val="等线"/>
      <charset val="134"/>
      <scheme val="minor"/>
    </font>
    <font>
      <u/>
      <sz val="11"/>
      <color rgb="FF0000FF"/>
      <name val="等线"/>
      <charset val="0"/>
      <scheme val="minor"/>
    </font>
    <font>
      <sz val="11"/>
      <color rgb="FFFA7D00"/>
      <name val="等线"/>
      <charset val="0"/>
      <scheme val="minor"/>
    </font>
    <font>
      <sz val="11"/>
      <color rgb="FF3F3F76"/>
      <name val="等线"/>
      <charset val="0"/>
      <scheme val="minor"/>
    </font>
    <font>
      <sz val="11"/>
      <color rgb="FF9C6500"/>
      <name val="等线"/>
      <charset val="0"/>
      <scheme val="minor"/>
    </font>
    <font>
      <b/>
      <sz val="11"/>
      <color rgb="FFFFFFFF"/>
      <name val="等线"/>
      <charset val="0"/>
      <scheme val="minor"/>
    </font>
    <font>
      <i/>
      <sz val="11"/>
      <color rgb="FF7F7F7F"/>
      <name val="等线"/>
      <charset val="0"/>
      <scheme val="minor"/>
    </font>
    <font>
      <u/>
      <sz val="11"/>
      <color rgb="FF800080"/>
      <name val="等线"/>
      <charset val="0"/>
      <scheme val="minor"/>
    </font>
    <font>
      <b/>
      <sz val="11"/>
      <color theme="1"/>
      <name val="等线"/>
      <charset val="0"/>
      <scheme val="minor"/>
    </font>
    <font>
      <sz val="9"/>
      <name val="Times New Roman"/>
      <charset val="134"/>
    </font>
    <font>
      <i/>
      <sz val="9"/>
      <name val="宋体"/>
      <charset val="134"/>
    </font>
    <font>
      <sz val="9"/>
      <name val="Calibri"/>
      <charset val="134"/>
    </font>
  </fonts>
  <fills count="33">
    <fill>
      <patternFill patternType="none"/>
    </fill>
    <fill>
      <patternFill patternType="gray125"/>
    </fill>
    <fill>
      <patternFill patternType="solid">
        <fgColor theme="9"/>
        <bgColor indexed="64"/>
      </patternFill>
    </fill>
    <fill>
      <patternFill patternType="solid">
        <fgColor theme="7"/>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4"/>
        <bgColor indexed="64"/>
      </patternFill>
    </fill>
    <fill>
      <patternFill patternType="solid">
        <fgColor theme="6" tint="0.599993896298105"/>
        <bgColor indexed="64"/>
      </patternFill>
    </fill>
    <fill>
      <patternFill patternType="solid">
        <fgColor rgb="FFFFC7CE"/>
        <bgColor indexed="64"/>
      </patternFill>
    </fill>
    <fill>
      <patternFill patternType="solid">
        <fgColor theme="5"/>
        <bgColor indexed="64"/>
      </patternFill>
    </fill>
    <fill>
      <patternFill patternType="solid">
        <fgColor theme="4" tint="0.399975585192419"/>
        <bgColor indexed="64"/>
      </patternFill>
    </fill>
    <fill>
      <patternFill patternType="solid">
        <fgColor rgb="FFFFFFCC"/>
        <bgColor indexed="64"/>
      </patternFill>
    </fill>
    <fill>
      <patternFill patternType="solid">
        <fgColor theme="8"/>
        <bgColor indexed="64"/>
      </patternFill>
    </fill>
    <fill>
      <patternFill patternType="solid">
        <fgColor theme="4" tint="0.599993896298105"/>
        <bgColor indexed="64"/>
      </patternFill>
    </fill>
    <fill>
      <patternFill patternType="solid">
        <fgColor rgb="FFC6EFCE"/>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rgb="FFA5A5A5"/>
        <bgColor indexed="64"/>
      </patternFill>
    </fill>
    <fill>
      <patternFill patternType="solid">
        <fgColor theme="6"/>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9" tint="0.799981688894314"/>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5" borderId="0" applyNumberFormat="0" applyBorder="0" applyAlignment="0" applyProtection="0">
      <alignment vertical="center"/>
    </xf>
    <xf numFmtId="0" fontId="26" fillId="21"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9" borderId="0" applyNumberFormat="0" applyBorder="0" applyAlignment="0" applyProtection="0">
      <alignment vertical="center"/>
    </xf>
    <xf numFmtId="0" fontId="18" fillId="10" borderId="0" applyNumberFormat="0" applyBorder="0" applyAlignment="0" applyProtection="0">
      <alignment vertical="center"/>
    </xf>
    <xf numFmtId="43" fontId="0" fillId="0" borderId="0" applyFont="0" applyFill="0" applyBorder="0" applyAlignment="0" applyProtection="0">
      <alignment vertical="center"/>
    </xf>
    <xf numFmtId="0" fontId="13" fillId="17"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13" borderId="6" applyNumberFormat="0" applyFont="0" applyAlignment="0" applyProtection="0">
      <alignment vertical="center"/>
    </xf>
    <xf numFmtId="0" fontId="13" fillId="20" borderId="0" applyNumberFormat="0" applyBorder="0" applyAlignment="0" applyProtection="0">
      <alignment vertical="center"/>
    </xf>
    <xf numFmtId="0" fontId="2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0" fillId="0" borderId="4" applyNumberFormat="0" applyFill="0" applyAlignment="0" applyProtection="0">
      <alignment vertical="center"/>
    </xf>
    <xf numFmtId="0" fontId="15" fillId="0" borderId="4" applyNumberFormat="0" applyFill="0" applyAlignment="0" applyProtection="0">
      <alignment vertical="center"/>
    </xf>
    <xf numFmtId="0" fontId="13" fillId="12" borderId="0" applyNumberFormat="0" applyBorder="0" applyAlignment="0" applyProtection="0">
      <alignment vertical="center"/>
    </xf>
    <xf numFmtId="0" fontId="21" fillId="0" borderId="9" applyNumberFormat="0" applyFill="0" applyAlignment="0" applyProtection="0">
      <alignment vertical="center"/>
    </xf>
    <xf numFmtId="0" fontId="13" fillId="19" borderId="0" applyNumberFormat="0" applyBorder="0" applyAlignment="0" applyProtection="0">
      <alignment vertical="center"/>
    </xf>
    <xf numFmtId="0" fontId="14" fillId="4" borderId="3" applyNumberFormat="0" applyAlignment="0" applyProtection="0">
      <alignment vertical="center"/>
    </xf>
    <xf numFmtId="0" fontId="19" fillId="4" borderId="5" applyNumberFormat="0" applyAlignment="0" applyProtection="0">
      <alignment vertical="center"/>
    </xf>
    <xf numFmtId="0" fontId="28" fillId="26" borderId="8" applyNumberFormat="0" applyAlignment="0" applyProtection="0">
      <alignment vertical="center"/>
    </xf>
    <xf numFmtId="0" fontId="17" fillId="32" borderId="0" applyNumberFormat="0" applyBorder="0" applyAlignment="0" applyProtection="0">
      <alignment vertical="center"/>
    </xf>
    <xf numFmtId="0" fontId="13" fillId="11" borderId="0" applyNumberFormat="0" applyBorder="0" applyAlignment="0" applyProtection="0">
      <alignment vertical="center"/>
    </xf>
    <xf numFmtId="0" fontId="25" fillId="0" borderId="7" applyNumberFormat="0" applyFill="0" applyAlignment="0" applyProtection="0">
      <alignment vertical="center"/>
    </xf>
    <xf numFmtId="0" fontId="31" fillId="0" borderId="10" applyNumberFormat="0" applyFill="0" applyAlignment="0" applyProtection="0">
      <alignment vertical="center"/>
    </xf>
    <xf numFmtId="0" fontId="22" fillId="16" borderId="0" applyNumberFormat="0" applyBorder="0" applyAlignment="0" applyProtection="0">
      <alignment vertical="center"/>
    </xf>
    <xf numFmtId="0" fontId="27" fillId="25" borderId="0" applyNumberFormat="0" applyBorder="0" applyAlignment="0" applyProtection="0">
      <alignment vertical="center"/>
    </xf>
    <xf numFmtId="0" fontId="17" fillId="29" borderId="0" applyNumberFormat="0" applyBorder="0" applyAlignment="0" applyProtection="0">
      <alignment vertical="center"/>
    </xf>
    <xf numFmtId="0" fontId="13" fillId="8" borderId="0" applyNumberFormat="0" applyBorder="0" applyAlignment="0" applyProtection="0">
      <alignment vertical="center"/>
    </xf>
    <xf numFmtId="0" fontId="17" fillId="28" borderId="0" applyNumberFormat="0" applyBorder="0" applyAlignment="0" applyProtection="0">
      <alignment vertical="center"/>
    </xf>
    <xf numFmtId="0" fontId="17" fillId="15" borderId="0" applyNumberFormat="0" applyBorder="0" applyAlignment="0" applyProtection="0">
      <alignment vertical="center"/>
    </xf>
    <xf numFmtId="0" fontId="17" fillId="24" borderId="0" applyNumberFormat="0" applyBorder="0" applyAlignment="0" applyProtection="0">
      <alignment vertical="center"/>
    </xf>
    <xf numFmtId="0" fontId="17" fillId="7" borderId="0" applyNumberFormat="0" applyBorder="0" applyAlignment="0" applyProtection="0">
      <alignment vertical="center"/>
    </xf>
    <xf numFmtId="0" fontId="13" fillId="27" borderId="0" applyNumberFormat="0" applyBorder="0" applyAlignment="0" applyProtection="0">
      <alignment vertical="center"/>
    </xf>
    <xf numFmtId="0" fontId="13" fillId="3" borderId="0" applyNumberFormat="0" applyBorder="0" applyAlignment="0" applyProtection="0">
      <alignment vertical="center"/>
    </xf>
    <xf numFmtId="0" fontId="17" fillId="31" borderId="0" applyNumberFormat="0" applyBorder="0" applyAlignment="0" applyProtection="0">
      <alignment vertical="center"/>
    </xf>
    <xf numFmtId="0" fontId="17" fillId="23" borderId="0" applyNumberFormat="0" applyBorder="0" applyAlignment="0" applyProtection="0">
      <alignment vertical="center"/>
    </xf>
    <xf numFmtId="0" fontId="13" fillId="14" borderId="0" applyNumberFormat="0" applyBorder="0" applyAlignment="0" applyProtection="0">
      <alignment vertical="center"/>
    </xf>
    <xf numFmtId="0" fontId="17" fillId="30" borderId="0" applyNumberFormat="0" applyBorder="0" applyAlignment="0" applyProtection="0">
      <alignment vertical="center"/>
    </xf>
    <xf numFmtId="0" fontId="13" fillId="18" borderId="0" applyNumberFormat="0" applyBorder="0" applyAlignment="0" applyProtection="0">
      <alignment vertical="center"/>
    </xf>
    <xf numFmtId="0" fontId="13" fillId="2" borderId="0" applyNumberFormat="0" applyBorder="0" applyAlignment="0" applyProtection="0">
      <alignment vertical="center"/>
    </xf>
    <xf numFmtId="0" fontId="17" fillId="6" borderId="0" applyNumberFormat="0" applyBorder="0" applyAlignment="0" applyProtection="0">
      <alignment vertical="center"/>
    </xf>
    <xf numFmtId="0" fontId="13" fillId="22" borderId="0" applyNumberFormat="0" applyBorder="0" applyAlignment="0" applyProtection="0">
      <alignment vertical="center"/>
    </xf>
  </cellStyleXfs>
  <cellXfs count="46">
    <xf numFmtId="0" fontId="0" fillId="0" borderId="0" xfId="0">
      <alignment vertical="center"/>
    </xf>
    <xf numFmtId="0" fontId="0" fillId="0" borderId="0" xfId="0" applyFont="1" applyBorder="1" applyAlignment="1">
      <alignment vertical="center" wrapText="1"/>
    </xf>
    <xf numFmtId="0" fontId="0" fillId="0" borderId="0" xfId="0" applyFont="1" applyAlignment="1">
      <alignment vertical="center" wrapText="1"/>
    </xf>
    <xf numFmtId="0" fontId="0" fillId="0" borderId="1" xfId="0" applyFont="1" applyBorder="1" applyAlignment="1">
      <alignment vertical="center" wrapText="1"/>
    </xf>
    <xf numFmtId="0" fontId="0" fillId="0" borderId="0" xfId="0" applyFont="1" applyFill="1" applyAlignment="1">
      <alignment vertical="center" wrapText="1"/>
    </xf>
    <xf numFmtId="0" fontId="1" fillId="0" borderId="0" xfId="0" applyFont="1" applyAlignment="1">
      <alignment vertical="center" wrapText="1"/>
    </xf>
    <xf numFmtId="0" fontId="0" fillId="0" borderId="0" xfId="0" applyFont="1" applyFill="1" applyBorder="1" applyAlignment="1">
      <alignment vertical="center" wrapText="1"/>
    </xf>
    <xf numFmtId="0" fontId="2" fillId="0" borderId="0" xfId="0" applyFont="1" applyAlignment="1">
      <alignment vertical="center" wrapText="1"/>
    </xf>
    <xf numFmtId="0" fontId="3" fillId="0" borderId="0" xfId="0" applyFont="1" applyFill="1" applyAlignment="1">
      <alignment vertical="center" wrapText="1"/>
    </xf>
    <xf numFmtId="0" fontId="0" fillId="0" borderId="0" xfId="0" applyFont="1" applyAlignment="1">
      <alignment horizontal="center" vertical="center"/>
    </xf>
    <xf numFmtId="0" fontId="0" fillId="0" borderId="0" xfId="0" applyFont="1">
      <alignment vertical="center"/>
    </xf>
    <xf numFmtId="0" fontId="4" fillId="0" borderId="0" xfId="0" applyFont="1">
      <alignment vertical="center"/>
    </xf>
    <xf numFmtId="0" fontId="3" fillId="0" borderId="0" xfId="0" applyFont="1">
      <alignment vertical="center"/>
    </xf>
    <xf numFmtId="0" fontId="2" fillId="0" borderId="0" xfId="0" applyFont="1" applyAlignment="1">
      <alignment horizontal="center" vertical="center"/>
    </xf>
    <xf numFmtId="0" fontId="5" fillId="0" borderId="0" xfId="0" applyFont="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2" fillId="0" borderId="2" xfId="0" applyFont="1" applyBorder="1" applyAlignment="1">
      <alignment horizontal="center" vertical="center" wrapText="1"/>
    </xf>
    <xf numFmtId="0" fontId="8" fillId="0" borderId="2" xfId="0" applyFont="1" applyBorder="1" applyAlignment="1">
      <alignment horizontal="center" vertical="center" wrapText="1"/>
    </xf>
    <xf numFmtId="0" fontId="9" fillId="0" borderId="2" xfId="0" applyFont="1" applyBorder="1" applyAlignment="1">
      <alignment vertical="center" wrapText="1"/>
    </xf>
    <xf numFmtId="0" fontId="10" fillId="0" borderId="2" xfId="0" applyFont="1" applyBorder="1" applyAlignment="1">
      <alignment horizontal="center" vertical="center" wrapText="1"/>
    </xf>
    <xf numFmtId="0" fontId="9" fillId="0" borderId="2" xfId="0" applyFont="1" applyBorder="1" applyAlignment="1">
      <alignment horizontal="left" vertical="center" wrapText="1"/>
    </xf>
    <xf numFmtId="0" fontId="10" fillId="0" borderId="2" xfId="0" applyFont="1" applyBorder="1" applyAlignment="1">
      <alignment vertical="center" wrapText="1"/>
    </xf>
    <xf numFmtId="0" fontId="8" fillId="0" borderId="2" xfId="0" applyFont="1" applyFill="1" applyBorder="1" applyAlignment="1">
      <alignment horizontal="center" vertical="center" wrapText="1"/>
    </xf>
    <xf numFmtId="0" fontId="11" fillId="0" borderId="2" xfId="0" applyFont="1" applyBorder="1" applyAlignment="1">
      <alignment horizontal="left"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8" fillId="0" borderId="2" xfId="0" applyFont="1" applyBorder="1" applyAlignment="1">
      <alignment vertical="center" wrapText="1"/>
    </xf>
    <xf numFmtId="0" fontId="9" fillId="0" borderId="2" xfId="0" applyFont="1" applyFill="1" applyBorder="1" applyAlignment="1">
      <alignment vertical="center" wrapText="1"/>
    </xf>
    <xf numFmtId="0" fontId="11" fillId="0" borderId="2" xfId="0" applyFont="1" applyBorder="1" applyAlignment="1">
      <alignment vertical="center" wrapText="1"/>
    </xf>
    <xf numFmtId="0" fontId="11" fillId="0" borderId="2" xfId="0" applyFont="1" applyFill="1" applyBorder="1" applyAlignment="1">
      <alignment vertical="center" wrapText="1"/>
    </xf>
    <xf numFmtId="0" fontId="2"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12" fillId="0" borderId="2" xfId="0" applyFont="1" applyBorder="1" applyAlignment="1">
      <alignment horizontal="center" vertical="center" wrapText="1"/>
    </xf>
    <xf numFmtId="176" fontId="6" fillId="0" borderId="2" xfId="0" applyNumberFormat="1" applyFont="1" applyBorder="1" applyAlignment="1">
      <alignment horizontal="center" vertical="center" wrapText="1"/>
    </xf>
    <xf numFmtId="57" fontId="8" fillId="0" borderId="2" xfId="0" applyNumberFormat="1" applyFont="1" applyBorder="1" applyAlignment="1">
      <alignment horizontal="left" vertical="center" wrapText="1"/>
    </xf>
    <xf numFmtId="0" fontId="8" fillId="0" borderId="2" xfId="0" applyFont="1" applyBorder="1" applyAlignment="1">
      <alignment horizontal="left" vertical="center" wrapText="1"/>
    </xf>
    <xf numFmtId="0" fontId="8" fillId="0" borderId="2" xfId="0" applyFont="1" applyFill="1" applyBorder="1" applyAlignment="1">
      <alignment horizontal="left" vertical="center" wrapText="1"/>
    </xf>
    <xf numFmtId="176" fontId="6" fillId="0" borderId="2" xfId="0" applyNumberFormat="1" applyFont="1" applyFill="1" applyBorder="1" applyAlignment="1">
      <alignment horizontal="center" vertical="center" wrapText="1"/>
    </xf>
    <xf numFmtId="0" fontId="8" fillId="0" borderId="2" xfId="0" applyFont="1" applyFill="1" applyBorder="1" applyAlignment="1">
      <alignment horizontal="left" vertical="center" wrapText="1"/>
    </xf>
    <xf numFmtId="0" fontId="12" fillId="0" borderId="2" xfId="0" applyFont="1" applyBorder="1">
      <alignment vertical="center"/>
    </xf>
    <xf numFmtId="0" fontId="10" fillId="0" borderId="2" xfId="0" applyFont="1" applyFill="1" applyBorder="1" applyAlignment="1">
      <alignment vertical="center" wrapText="1"/>
    </xf>
    <xf numFmtId="176" fontId="8" fillId="0" borderId="2" xfId="0" applyNumberFormat="1" applyFont="1" applyBorder="1" applyAlignment="1">
      <alignment horizontal="center" vertical="center" wrapText="1"/>
    </xf>
    <xf numFmtId="0" fontId="8" fillId="0" borderId="2" xfId="0" applyFont="1" applyFill="1" applyBorder="1" applyAlignment="1">
      <alignment vertical="center" wrapText="1"/>
    </xf>
    <xf numFmtId="0" fontId="10" fillId="0" borderId="2"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75"/>
  <sheetViews>
    <sheetView tabSelected="1" topLeftCell="A4" workbookViewId="0">
      <selection activeCell="M10" sqref="M10"/>
    </sheetView>
  </sheetViews>
  <sheetFormatPr defaultColWidth="9" defaultRowHeight="14.25"/>
  <cols>
    <col min="1" max="1" width="4.625" style="9" customWidth="1"/>
    <col min="2" max="2" width="6.625" style="10" customWidth="1"/>
    <col min="3" max="3" width="10.75" style="11" customWidth="1"/>
    <col min="4" max="4" width="6.125" style="10" customWidth="1"/>
    <col min="5" max="5" width="6" style="10" customWidth="1"/>
    <col min="6" max="7" width="6.375" style="10" customWidth="1"/>
    <col min="8" max="8" width="6.5" style="10" customWidth="1"/>
    <col min="9" max="9" width="6.75" style="12" customWidth="1"/>
    <col min="10" max="10" width="6.25" style="10" customWidth="1"/>
    <col min="11" max="11" width="69.75" style="10" customWidth="1"/>
    <col min="12" max="16384" width="9" style="10"/>
  </cols>
  <sheetData>
    <row r="1" ht="27.75" spans="1:11">
      <c r="A1" s="13"/>
      <c r="B1" s="14" t="s">
        <v>0</v>
      </c>
      <c r="C1" s="14"/>
      <c r="D1" s="14"/>
      <c r="E1" s="14"/>
      <c r="F1" s="14"/>
      <c r="G1" s="14"/>
      <c r="H1" s="14"/>
      <c r="I1" s="14"/>
      <c r="J1" s="14"/>
      <c r="K1" s="14"/>
    </row>
    <row r="2" ht="13.5" customHeight="1" spans="1:11">
      <c r="A2" s="15" t="s">
        <v>1</v>
      </c>
      <c r="B2" s="15" t="s">
        <v>2</v>
      </c>
      <c r="C2" s="15"/>
      <c r="D2" s="15" t="s">
        <v>3</v>
      </c>
      <c r="E2" s="15" t="s">
        <v>4</v>
      </c>
      <c r="F2" s="15" t="s">
        <v>5</v>
      </c>
      <c r="G2" s="15" t="s">
        <v>6</v>
      </c>
      <c r="H2" s="15" t="s">
        <v>7</v>
      </c>
      <c r="I2" s="15" t="s">
        <v>8</v>
      </c>
      <c r="J2" s="15" t="s">
        <v>9</v>
      </c>
      <c r="K2" s="15" t="s">
        <v>10</v>
      </c>
    </row>
    <row r="3" ht="23.25" customHeight="1" spans="1:11">
      <c r="A3" s="15"/>
      <c r="B3" s="15" t="s">
        <v>11</v>
      </c>
      <c r="C3" s="16" t="s">
        <v>12</v>
      </c>
      <c r="D3" s="15"/>
      <c r="E3" s="15"/>
      <c r="F3" s="15"/>
      <c r="G3" s="15"/>
      <c r="H3" s="15"/>
      <c r="I3" s="15"/>
      <c r="J3" s="15"/>
      <c r="K3" s="15"/>
    </row>
    <row r="4" s="1" customFormat="1" ht="118.5" customHeight="1" spans="1:11">
      <c r="A4" s="17">
        <v>1</v>
      </c>
      <c r="B4" s="18" t="s">
        <v>13</v>
      </c>
      <c r="C4" s="19" t="s">
        <v>14</v>
      </c>
      <c r="D4" s="18" t="s">
        <v>15</v>
      </c>
      <c r="E4" s="18" t="s">
        <v>16</v>
      </c>
      <c r="F4" s="18">
        <v>219</v>
      </c>
      <c r="G4" s="18">
        <v>1020</v>
      </c>
      <c r="H4" s="18">
        <v>1200</v>
      </c>
      <c r="I4" s="35">
        <f>F4/2.5+G4/30+H4/120</f>
        <v>131.6</v>
      </c>
      <c r="J4" s="18" t="s">
        <v>17</v>
      </c>
      <c r="K4" s="36" t="s">
        <v>18</v>
      </c>
    </row>
    <row r="5" s="2" customFormat="1" ht="112.5" customHeight="1" spans="1:11">
      <c r="A5" s="17">
        <v>2</v>
      </c>
      <c r="B5" s="20" t="s">
        <v>19</v>
      </c>
      <c r="C5" s="21" t="s">
        <v>20</v>
      </c>
      <c r="D5" s="18" t="s">
        <v>21</v>
      </c>
      <c r="E5" s="18" t="s">
        <v>22</v>
      </c>
      <c r="F5" s="18">
        <v>330</v>
      </c>
      <c r="G5" s="18">
        <v>600</v>
      </c>
      <c r="H5" s="18">
        <v>2600</v>
      </c>
      <c r="I5" s="35">
        <f t="shared" ref="I5:I24" si="0">F5/2.5+G5/30+H5/120</f>
        <v>173.666666666667</v>
      </c>
      <c r="J5" s="18" t="s">
        <v>17</v>
      </c>
      <c r="K5" s="37" t="s">
        <v>23</v>
      </c>
    </row>
    <row r="6" s="1" customFormat="1" ht="36" spans="1:11">
      <c r="A6" s="17">
        <v>3</v>
      </c>
      <c r="B6" s="18" t="s">
        <v>24</v>
      </c>
      <c r="C6" s="19" t="s">
        <v>25</v>
      </c>
      <c r="D6" s="18" t="s">
        <v>26</v>
      </c>
      <c r="E6" s="18" t="s">
        <v>27</v>
      </c>
      <c r="F6" s="18">
        <v>502.4</v>
      </c>
      <c r="G6" s="18">
        <v>2580</v>
      </c>
      <c r="H6" s="18">
        <v>1580</v>
      </c>
      <c r="I6" s="35">
        <f t="shared" si="0"/>
        <v>300.126666666667</v>
      </c>
      <c r="J6" s="18" t="s">
        <v>17</v>
      </c>
      <c r="K6" s="37" t="s">
        <v>28</v>
      </c>
    </row>
    <row r="7" s="1" customFormat="1" ht="36" spans="1:11">
      <c r="A7" s="17">
        <v>4</v>
      </c>
      <c r="B7" s="18" t="s">
        <v>29</v>
      </c>
      <c r="C7" s="19" t="s">
        <v>30</v>
      </c>
      <c r="D7" s="18" t="s">
        <v>26</v>
      </c>
      <c r="E7" s="18" t="s">
        <v>31</v>
      </c>
      <c r="F7" s="18">
        <v>697.1</v>
      </c>
      <c r="G7" s="18">
        <v>2600</v>
      </c>
      <c r="H7" s="18">
        <v>1670</v>
      </c>
      <c r="I7" s="35">
        <f t="shared" si="0"/>
        <v>379.423333333333</v>
      </c>
      <c r="J7" s="18" t="s">
        <v>17</v>
      </c>
      <c r="K7" s="37" t="s">
        <v>28</v>
      </c>
    </row>
    <row r="8" s="1" customFormat="1" ht="50.25" customHeight="1" spans="1:11">
      <c r="A8" s="17">
        <v>5</v>
      </c>
      <c r="B8" s="18" t="s">
        <v>32</v>
      </c>
      <c r="C8" s="21" t="s">
        <v>33</v>
      </c>
      <c r="D8" s="18" t="s">
        <v>34</v>
      </c>
      <c r="E8" s="18" t="s">
        <v>35</v>
      </c>
      <c r="F8" s="18">
        <v>322</v>
      </c>
      <c r="G8" s="18">
        <v>5800</v>
      </c>
      <c r="H8" s="18">
        <v>1500</v>
      </c>
      <c r="I8" s="35">
        <f t="shared" si="0"/>
        <v>334.633333333333</v>
      </c>
      <c r="J8" s="18" t="s">
        <v>17</v>
      </c>
      <c r="K8" s="37" t="s">
        <v>36</v>
      </c>
    </row>
    <row r="9" s="3" customFormat="1" ht="70.5" customHeight="1" spans="1:11">
      <c r="A9" s="17">
        <v>6</v>
      </c>
      <c r="B9" s="18" t="s">
        <v>37</v>
      </c>
      <c r="C9" s="19" t="s">
        <v>38</v>
      </c>
      <c r="D9" s="18" t="s">
        <v>39</v>
      </c>
      <c r="E9" s="22" t="s">
        <v>40</v>
      </c>
      <c r="F9" s="18">
        <f>124*3.14</f>
        <v>389.36</v>
      </c>
      <c r="G9" s="18">
        <v>3550</v>
      </c>
      <c r="H9" s="18">
        <v>820</v>
      </c>
      <c r="I9" s="35">
        <f t="shared" si="0"/>
        <v>280.910666666667</v>
      </c>
      <c r="J9" s="18" t="s">
        <v>17</v>
      </c>
      <c r="K9" s="28" t="s">
        <v>41</v>
      </c>
    </row>
    <row r="10" s="2" customFormat="1" ht="55.5" customHeight="1" spans="1:11">
      <c r="A10" s="17">
        <v>7</v>
      </c>
      <c r="B10" s="18" t="s">
        <v>42</v>
      </c>
      <c r="C10" s="19" t="s">
        <v>43</v>
      </c>
      <c r="D10" s="18" t="s">
        <v>39</v>
      </c>
      <c r="E10" s="18" t="s">
        <v>44</v>
      </c>
      <c r="F10" s="18">
        <v>100</v>
      </c>
      <c r="G10" s="23">
        <v>2300</v>
      </c>
      <c r="H10" s="18">
        <v>1700</v>
      </c>
      <c r="I10" s="35">
        <f t="shared" si="0"/>
        <v>130.833333333333</v>
      </c>
      <c r="J10" s="18" t="s">
        <v>17</v>
      </c>
      <c r="K10" s="28" t="s">
        <v>45</v>
      </c>
    </row>
    <row r="11" s="4" customFormat="1" ht="48" spans="1:11">
      <c r="A11" s="17">
        <v>8</v>
      </c>
      <c r="B11" s="23" t="s">
        <v>46</v>
      </c>
      <c r="C11" s="21" t="s">
        <v>47</v>
      </c>
      <c r="D11" s="23" t="s">
        <v>48</v>
      </c>
      <c r="E11" s="23" t="s">
        <v>49</v>
      </c>
      <c r="F11" s="23">
        <v>760</v>
      </c>
      <c r="G11" s="23">
        <v>1700</v>
      </c>
      <c r="H11" s="23">
        <v>1000</v>
      </c>
      <c r="I11" s="35">
        <f t="shared" si="0"/>
        <v>369</v>
      </c>
      <c r="J11" s="18" t="s">
        <v>17</v>
      </c>
      <c r="K11" s="38"/>
    </row>
    <row r="12" s="5" customFormat="1" ht="71.25" customHeight="1" spans="1:11">
      <c r="A12" s="17">
        <v>9</v>
      </c>
      <c r="B12" s="23" t="s">
        <v>50</v>
      </c>
      <c r="C12" s="24" t="s">
        <v>51</v>
      </c>
      <c r="D12" s="23" t="s">
        <v>52</v>
      </c>
      <c r="E12" s="23">
        <v>1300</v>
      </c>
      <c r="F12" s="23">
        <v>207</v>
      </c>
      <c r="G12" s="23">
        <v>1800</v>
      </c>
      <c r="H12" s="23">
        <v>2300</v>
      </c>
      <c r="I12" s="35">
        <f t="shared" si="0"/>
        <v>161.966666666667</v>
      </c>
      <c r="J12" s="18" t="s">
        <v>17</v>
      </c>
      <c r="K12" s="28" t="s">
        <v>53</v>
      </c>
    </row>
    <row r="13" s="4" customFormat="1" ht="110.25" customHeight="1" spans="1:11">
      <c r="A13" s="17">
        <v>10</v>
      </c>
      <c r="B13" s="25" t="s">
        <v>54</v>
      </c>
      <c r="C13" s="26" t="s">
        <v>55</v>
      </c>
      <c r="D13" s="23" t="s">
        <v>21</v>
      </c>
      <c r="E13" s="23" t="s">
        <v>22</v>
      </c>
      <c r="F13" s="27">
        <v>1960</v>
      </c>
      <c r="G13" s="23">
        <v>2000</v>
      </c>
      <c r="H13" s="23">
        <v>2690</v>
      </c>
      <c r="I13" s="39">
        <f t="shared" si="0"/>
        <v>873.083333333333</v>
      </c>
      <c r="J13" s="23" t="s">
        <v>17</v>
      </c>
      <c r="K13" s="40" t="s">
        <v>56</v>
      </c>
    </row>
    <row r="14" s="6" customFormat="1" ht="34.5" customHeight="1" spans="1:11">
      <c r="A14" s="17">
        <v>11</v>
      </c>
      <c r="B14" s="23" t="s">
        <v>57</v>
      </c>
      <c r="C14" s="21" t="s">
        <v>58</v>
      </c>
      <c r="D14" s="23" t="s">
        <v>59</v>
      </c>
      <c r="E14" s="23" t="s">
        <v>60</v>
      </c>
      <c r="F14" s="23">
        <v>850</v>
      </c>
      <c r="G14" s="23">
        <v>2700</v>
      </c>
      <c r="H14" s="23">
        <v>2095</v>
      </c>
      <c r="I14" s="35">
        <f t="shared" si="0"/>
        <v>447.458333333333</v>
      </c>
      <c r="J14" s="23" t="s">
        <v>17</v>
      </c>
      <c r="K14" s="40" t="s">
        <v>61</v>
      </c>
    </row>
    <row r="15" s="1" customFormat="1" ht="66.75" customHeight="1" spans="1:11">
      <c r="A15" s="17">
        <v>12</v>
      </c>
      <c r="B15" s="18" t="s">
        <v>62</v>
      </c>
      <c r="C15" s="19" t="s">
        <v>63</v>
      </c>
      <c r="D15" s="18" t="s">
        <v>64</v>
      </c>
      <c r="E15" s="28" t="s">
        <v>65</v>
      </c>
      <c r="F15" s="18">
        <v>888</v>
      </c>
      <c r="G15" s="18">
        <v>2680</v>
      </c>
      <c r="H15" s="18">
        <v>3500</v>
      </c>
      <c r="I15" s="35">
        <f t="shared" si="0"/>
        <v>473.7</v>
      </c>
      <c r="J15" s="18" t="s">
        <v>17</v>
      </c>
      <c r="K15" s="22" t="s">
        <v>66</v>
      </c>
    </row>
    <row r="16" s="2" customFormat="1" ht="95.25" customHeight="1" spans="1:11">
      <c r="A16" s="17">
        <v>13</v>
      </c>
      <c r="B16" s="23" t="s">
        <v>67</v>
      </c>
      <c r="C16" s="19" t="s">
        <v>68</v>
      </c>
      <c r="D16" s="18" t="s">
        <v>21</v>
      </c>
      <c r="E16" s="18" t="s">
        <v>69</v>
      </c>
      <c r="F16" s="18">
        <v>750</v>
      </c>
      <c r="G16" s="18">
        <v>2800</v>
      </c>
      <c r="H16" s="18">
        <v>2300</v>
      </c>
      <c r="I16" s="35">
        <f t="shared" si="0"/>
        <v>412.5</v>
      </c>
      <c r="J16" s="18" t="s">
        <v>17</v>
      </c>
      <c r="K16" s="28" t="s">
        <v>70</v>
      </c>
    </row>
    <row r="17" s="2" customFormat="1" ht="59.25" customHeight="1" spans="1:11">
      <c r="A17" s="17">
        <v>14</v>
      </c>
      <c r="B17" s="18" t="s">
        <v>71</v>
      </c>
      <c r="C17" s="19" t="s">
        <v>72</v>
      </c>
      <c r="D17" s="18" t="s">
        <v>39</v>
      </c>
      <c r="E17" s="18" t="s">
        <v>73</v>
      </c>
      <c r="F17" s="18">
        <v>146.5</v>
      </c>
      <c r="G17" s="18">
        <v>1430</v>
      </c>
      <c r="H17" s="18">
        <v>900</v>
      </c>
      <c r="I17" s="35">
        <f t="shared" si="0"/>
        <v>113.766666666667</v>
      </c>
      <c r="J17" s="18" t="s">
        <v>17</v>
      </c>
      <c r="K17" s="28" t="s">
        <v>74</v>
      </c>
    </row>
    <row r="18" s="6" customFormat="1" ht="36" spans="1:11">
      <c r="A18" s="17">
        <v>15</v>
      </c>
      <c r="B18" s="23" t="s">
        <v>75</v>
      </c>
      <c r="C18" s="29" t="s">
        <v>76</v>
      </c>
      <c r="D18" s="23" t="s">
        <v>26</v>
      </c>
      <c r="E18" s="23" t="s">
        <v>77</v>
      </c>
      <c r="F18" s="23">
        <v>829</v>
      </c>
      <c r="G18" s="23">
        <v>2030</v>
      </c>
      <c r="H18" s="23">
        <v>2210</v>
      </c>
      <c r="I18" s="35">
        <f t="shared" si="0"/>
        <v>417.683333333333</v>
      </c>
      <c r="J18" s="23" t="s">
        <v>17</v>
      </c>
      <c r="K18" s="40" t="s">
        <v>28</v>
      </c>
    </row>
    <row r="19" s="1" customFormat="1" ht="70.5" customHeight="1" spans="1:11">
      <c r="A19" s="17">
        <v>16</v>
      </c>
      <c r="B19" s="18" t="s">
        <v>78</v>
      </c>
      <c r="C19" s="19" t="s">
        <v>79</v>
      </c>
      <c r="D19" s="18" t="s">
        <v>34</v>
      </c>
      <c r="E19" s="18" t="s">
        <v>80</v>
      </c>
      <c r="F19" s="23">
        <v>1340</v>
      </c>
      <c r="G19" s="23">
        <v>2900</v>
      </c>
      <c r="H19" s="23">
        <v>1600</v>
      </c>
      <c r="I19" s="35">
        <f t="shared" si="0"/>
        <v>646</v>
      </c>
      <c r="J19" s="18" t="s">
        <v>81</v>
      </c>
      <c r="K19" s="37" t="s">
        <v>82</v>
      </c>
    </row>
    <row r="20" s="1" customFormat="1" ht="60.75" customHeight="1" spans="1:11">
      <c r="A20" s="17">
        <v>17</v>
      </c>
      <c r="B20" s="18" t="s">
        <v>83</v>
      </c>
      <c r="C20" s="30" t="s">
        <v>84</v>
      </c>
      <c r="D20" s="18" t="s">
        <v>34</v>
      </c>
      <c r="E20" s="18" t="s">
        <v>85</v>
      </c>
      <c r="F20" s="23">
        <v>880</v>
      </c>
      <c r="G20" s="23">
        <v>3000</v>
      </c>
      <c r="H20" s="23">
        <v>1200</v>
      </c>
      <c r="I20" s="35">
        <f t="shared" si="0"/>
        <v>462</v>
      </c>
      <c r="J20" s="18" t="s">
        <v>17</v>
      </c>
      <c r="K20" s="37" t="s">
        <v>86</v>
      </c>
    </row>
    <row r="21" s="1" customFormat="1" ht="56.25" customHeight="1" spans="1:11">
      <c r="A21" s="17">
        <v>18</v>
      </c>
      <c r="B21" s="18" t="s">
        <v>87</v>
      </c>
      <c r="C21" s="19" t="s">
        <v>88</v>
      </c>
      <c r="D21" s="18" t="s">
        <v>39</v>
      </c>
      <c r="E21" s="28" t="s">
        <v>89</v>
      </c>
      <c r="F21" s="15">
        <v>528.5</v>
      </c>
      <c r="G21" s="18">
        <v>2050</v>
      </c>
      <c r="H21" s="18">
        <v>860</v>
      </c>
      <c r="I21" s="35">
        <f t="shared" si="0"/>
        <v>286.9</v>
      </c>
      <c r="J21" s="18" t="s">
        <v>17</v>
      </c>
      <c r="K21" s="28" t="s">
        <v>90</v>
      </c>
    </row>
    <row r="22" s="1" customFormat="1" ht="36" spans="1:11">
      <c r="A22" s="17">
        <v>19</v>
      </c>
      <c r="B22" s="18" t="s">
        <v>91</v>
      </c>
      <c r="C22" s="19" t="s">
        <v>92</v>
      </c>
      <c r="D22" s="18" t="s">
        <v>26</v>
      </c>
      <c r="E22" s="18" t="s">
        <v>93</v>
      </c>
      <c r="F22" s="18">
        <v>558.9</v>
      </c>
      <c r="G22" s="18">
        <v>4580</v>
      </c>
      <c r="H22" s="18">
        <v>2200</v>
      </c>
      <c r="I22" s="35">
        <f t="shared" si="0"/>
        <v>394.56</v>
      </c>
      <c r="J22" s="18" t="s">
        <v>17</v>
      </c>
      <c r="K22" s="37" t="s">
        <v>28</v>
      </c>
    </row>
    <row r="23" s="1" customFormat="1" ht="36" spans="1:11">
      <c r="A23" s="17">
        <v>20</v>
      </c>
      <c r="B23" s="18" t="s">
        <v>94</v>
      </c>
      <c r="C23" s="19" t="s">
        <v>95</v>
      </c>
      <c r="D23" s="18" t="s">
        <v>26</v>
      </c>
      <c r="E23" s="18" t="s">
        <v>80</v>
      </c>
      <c r="F23" s="18">
        <v>672</v>
      </c>
      <c r="G23" s="18">
        <v>2580</v>
      </c>
      <c r="H23" s="18">
        <v>2870</v>
      </c>
      <c r="I23" s="35">
        <f t="shared" si="0"/>
        <v>378.716666666667</v>
      </c>
      <c r="J23" s="18" t="s">
        <v>17</v>
      </c>
      <c r="K23" s="37" t="s">
        <v>28</v>
      </c>
    </row>
    <row r="24" s="7" customFormat="1" ht="53.25" customHeight="1" spans="1:11">
      <c r="A24" s="17">
        <v>21</v>
      </c>
      <c r="B24" s="18" t="s">
        <v>96</v>
      </c>
      <c r="C24" s="19" t="s">
        <v>97</v>
      </c>
      <c r="D24" s="18" t="s">
        <v>98</v>
      </c>
      <c r="E24" s="18" t="s">
        <v>99</v>
      </c>
      <c r="F24" s="18">
        <v>880</v>
      </c>
      <c r="G24" s="18">
        <v>3500</v>
      </c>
      <c r="H24" s="18">
        <v>2950</v>
      </c>
      <c r="I24" s="35">
        <f t="shared" si="0"/>
        <v>493.25</v>
      </c>
      <c r="J24" s="18" t="s">
        <v>17</v>
      </c>
      <c r="K24" s="37" t="s">
        <v>100</v>
      </c>
    </row>
    <row r="25" s="2" customFormat="1" ht="128.25" customHeight="1" spans="1:11">
      <c r="A25" s="17">
        <v>22</v>
      </c>
      <c r="B25" s="18" t="s">
        <v>101</v>
      </c>
      <c r="C25" s="19" t="s">
        <v>102</v>
      </c>
      <c r="D25" s="18" t="s">
        <v>64</v>
      </c>
      <c r="E25" s="18" t="s">
        <v>103</v>
      </c>
      <c r="F25" s="18">
        <f>248*3.14</f>
        <v>778.72</v>
      </c>
      <c r="G25" s="18">
        <v>3500</v>
      </c>
      <c r="H25" s="18">
        <v>2200</v>
      </c>
      <c r="I25" s="35">
        <f t="shared" ref="I25:I39" si="1">F25/2.5+G25/30+H25/120</f>
        <v>446.488</v>
      </c>
      <c r="J25" s="18" t="s">
        <v>17</v>
      </c>
      <c r="K25" s="37" t="s">
        <v>104</v>
      </c>
    </row>
    <row r="26" s="4" customFormat="1" ht="96" customHeight="1" spans="1:11">
      <c r="A26" s="17">
        <v>23</v>
      </c>
      <c r="B26" s="18" t="s">
        <v>105</v>
      </c>
      <c r="C26" s="21" t="s">
        <v>106</v>
      </c>
      <c r="D26" s="18" t="s">
        <v>107</v>
      </c>
      <c r="E26" s="18" t="s">
        <v>108</v>
      </c>
      <c r="F26" s="18">
        <v>838</v>
      </c>
      <c r="G26" s="18">
        <v>1950</v>
      </c>
      <c r="H26" s="18">
        <v>1800</v>
      </c>
      <c r="I26" s="35">
        <f t="shared" si="1"/>
        <v>415.2</v>
      </c>
      <c r="J26" s="18" t="s">
        <v>17</v>
      </c>
      <c r="K26" s="37" t="s">
        <v>109</v>
      </c>
    </row>
    <row r="27" s="2" customFormat="1" ht="149.25" customHeight="1" spans="1:11">
      <c r="A27" s="17">
        <v>24</v>
      </c>
      <c r="B27" s="20" t="s">
        <v>110</v>
      </c>
      <c r="C27" s="19" t="s">
        <v>111</v>
      </c>
      <c r="D27" s="18" t="s">
        <v>21</v>
      </c>
      <c r="E27" s="18" t="s">
        <v>80</v>
      </c>
      <c r="F27" s="18">
        <v>550</v>
      </c>
      <c r="G27" s="18">
        <v>2100</v>
      </c>
      <c r="H27" s="18">
        <v>1733</v>
      </c>
      <c r="I27" s="35">
        <f t="shared" si="1"/>
        <v>304.441666666667</v>
      </c>
      <c r="J27" s="18" t="s">
        <v>17</v>
      </c>
      <c r="K27" s="28" t="s">
        <v>112</v>
      </c>
    </row>
    <row r="28" s="2" customFormat="1" ht="51.75" customHeight="1" spans="1:11">
      <c r="A28" s="17">
        <v>25</v>
      </c>
      <c r="B28" s="23" t="s">
        <v>113</v>
      </c>
      <c r="C28" s="31" t="s">
        <v>114</v>
      </c>
      <c r="D28" s="23" t="s">
        <v>115</v>
      </c>
      <c r="E28" s="23" t="s">
        <v>22</v>
      </c>
      <c r="F28" s="23">
        <f>160.22*3.14</f>
        <v>503.0908</v>
      </c>
      <c r="G28" s="23">
        <v>1000</v>
      </c>
      <c r="H28" s="23">
        <v>540</v>
      </c>
      <c r="I28" s="35">
        <f t="shared" si="1"/>
        <v>239.069653333333</v>
      </c>
      <c r="J28" s="23" t="s">
        <v>17</v>
      </c>
      <c r="K28" s="40" t="s">
        <v>116</v>
      </c>
    </row>
    <row r="29" s="1" customFormat="1" ht="112.5" customHeight="1" spans="1:11">
      <c r="A29" s="17">
        <v>26</v>
      </c>
      <c r="B29" s="18" t="s">
        <v>117</v>
      </c>
      <c r="C29" s="21" t="s">
        <v>118</v>
      </c>
      <c r="D29" s="18" t="s">
        <v>21</v>
      </c>
      <c r="E29" s="18" t="s">
        <v>119</v>
      </c>
      <c r="F29" s="18">
        <v>1700</v>
      </c>
      <c r="G29" s="18">
        <v>2000</v>
      </c>
      <c r="H29" s="18">
        <v>1250</v>
      </c>
      <c r="I29" s="35">
        <f t="shared" si="1"/>
        <v>757.083333333333</v>
      </c>
      <c r="J29" s="41" t="s">
        <v>120</v>
      </c>
      <c r="K29" s="42" t="s">
        <v>121</v>
      </c>
    </row>
    <row r="30" s="1" customFormat="1" ht="39.75" customHeight="1" spans="1:11">
      <c r="A30" s="17">
        <v>27</v>
      </c>
      <c r="B30" s="18" t="s">
        <v>122</v>
      </c>
      <c r="C30" s="19" t="s">
        <v>123</v>
      </c>
      <c r="D30" s="18" t="s">
        <v>26</v>
      </c>
      <c r="E30" s="18" t="s">
        <v>124</v>
      </c>
      <c r="F30" s="18">
        <v>1672</v>
      </c>
      <c r="G30" s="18">
        <v>2550</v>
      </c>
      <c r="H30" s="18">
        <v>3740</v>
      </c>
      <c r="I30" s="35">
        <f t="shared" si="1"/>
        <v>784.966666666667</v>
      </c>
      <c r="J30" s="18" t="s">
        <v>17</v>
      </c>
      <c r="K30" s="37" t="s">
        <v>28</v>
      </c>
    </row>
    <row r="31" s="1" customFormat="1" ht="114" customHeight="1" spans="1:11">
      <c r="A31" s="17">
        <v>28</v>
      </c>
      <c r="B31" s="18" t="s">
        <v>125</v>
      </c>
      <c r="C31" s="19" t="s">
        <v>126</v>
      </c>
      <c r="D31" s="18" t="s">
        <v>127</v>
      </c>
      <c r="E31" s="18" t="s">
        <v>128</v>
      </c>
      <c r="F31" s="18" t="s">
        <v>129</v>
      </c>
      <c r="G31" s="18">
        <v>1500</v>
      </c>
      <c r="H31" s="23">
        <v>15900</v>
      </c>
      <c r="I31" s="43"/>
      <c r="J31" s="18" t="s">
        <v>17</v>
      </c>
      <c r="K31" s="28" t="s">
        <v>130</v>
      </c>
    </row>
    <row r="32" s="2" customFormat="1" ht="62.25" customHeight="1" spans="1:11">
      <c r="A32" s="17">
        <v>29</v>
      </c>
      <c r="B32" s="18" t="s">
        <v>131</v>
      </c>
      <c r="C32" s="21" t="s">
        <v>132</v>
      </c>
      <c r="D32" s="18" t="s">
        <v>133</v>
      </c>
      <c r="E32" s="18" t="s">
        <v>134</v>
      </c>
      <c r="F32" s="18">
        <v>1735</v>
      </c>
      <c r="G32" s="18">
        <v>3000</v>
      </c>
      <c r="H32" s="18">
        <v>4400</v>
      </c>
      <c r="I32" s="35">
        <f t="shared" si="1"/>
        <v>830.666666666667</v>
      </c>
      <c r="J32" s="18" t="s">
        <v>17</v>
      </c>
      <c r="K32" s="37" t="s">
        <v>135</v>
      </c>
    </row>
    <row r="33" s="2" customFormat="1" ht="48" spans="1:11">
      <c r="A33" s="17">
        <v>30</v>
      </c>
      <c r="B33" s="18" t="s">
        <v>136</v>
      </c>
      <c r="C33" s="19" t="s">
        <v>137</v>
      </c>
      <c r="D33" s="18" t="s">
        <v>26</v>
      </c>
      <c r="E33" s="18" t="s">
        <v>93</v>
      </c>
      <c r="F33" s="18">
        <v>503</v>
      </c>
      <c r="G33" s="18">
        <v>3230</v>
      </c>
      <c r="H33" s="18">
        <v>2510</v>
      </c>
      <c r="I33" s="35">
        <f t="shared" si="1"/>
        <v>329.783333333333</v>
      </c>
      <c r="J33" s="18" t="s">
        <v>17</v>
      </c>
      <c r="K33" s="37" t="s">
        <v>28</v>
      </c>
    </row>
    <row r="34" s="6" customFormat="1" ht="50.25" customHeight="1" spans="1:11">
      <c r="A34" s="32">
        <v>31</v>
      </c>
      <c r="B34" s="23" t="s">
        <v>138</v>
      </c>
      <c r="C34" s="29" t="s">
        <v>139</v>
      </c>
      <c r="D34" s="23" t="s">
        <v>26</v>
      </c>
      <c r="E34" s="23" t="s">
        <v>140</v>
      </c>
      <c r="F34" s="23">
        <v>766.2</v>
      </c>
      <c r="G34" s="23">
        <v>2900</v>
      </c>
      <c r="H34" s="23">
        <v>2130</v>
      </c>
      <c r="I34" s="39">
        <f t="shared" si="1"/>
        <v>420.896666666667</v>
      </c>
      <c r="J34" s="23" t="s">
        <v>17</v>
      </c>
      <c r="K34" s="40" t="s">
        <v>28</v>
      </c>
    </row>
    <row r="35" s="6" customFormat="1" ht="75.75" customHeight="1" spans="1:11">
      <c r="A35" s="17">
        <v>32</v>
      </c>
      <c r="B35" s="23" t="s">
        <v>141</v>
      </c>
      <c r="C35" s="31" t="s">
        <v>142</v>
      </c>
      <c r="D35" s="23" t="s">
        <v>133</v>
      </c>
      <c r="E35" s="23" t="s">
        <v>143</v>
      </c>
      <c r="F35" s="23">
        <v>534</v>
      </c>
      <c r="G35" s="23">
        <v>3300</v>
      </c>
      <c r="H35" s="23">
        <v>240</v>
      </c>
      <c r="I35" s="39">
        <f t="shared" si="1"/>
        <v>325.6</v>
      </c>
      <c r="J35" s="23" t="s">
        <v>17</v>
      </c>
      <c r="K35" s="40" t="s">
        <v>144</v>
      </c>
    </row>
    <row r="36" s="2" customFormat="1" ht="45.75" customHeight="1" spans="1:11">
      <c r="A36" s="17">
        <v>33</v>
      </c>
      <c r="B36" s="18" t="s">
        <v>145</v>
      </c>
      <c r="C36" s="19" t="s">
        <v>146</v>
      </c>
      <c r="D36" s="18" t="s">
        <v>147</v>
      </c>
      <c r="E36" s="18" t="s">
        <v>93</v>
      </c>
      <c r="F36" s="18">
        <v>330</v>
      </c>
      <c r="G36" s="18">
        <v>3200</v>
      </c>
      <c r="H36" s="18">
        <v>2500</v>
      </c>
      <c r="I36" s="35">
        <f t="shared" si="1"/>
        <v>259.5</v>
      </c>
      <c r="J36" s="18" t="s">
        <v>17</v>
      </c>
      <c r="K36" s="28" t="s">
        <v>148</v>
      </c>
    </row>
    <row r="37" s="4" customFormat="1" ht="70.5" customHeight="1" spans="1:11">
      <c r="A37" s="17">
        <v>34</v>
      </c>
      <c r="B37" s="23" t="s">
        <v>149</v>
      </c>
      <c r="C37" s="29" t="s">
        <v>150</v>
      </c>
      <c r="D37" s="23" t="s">
        <v>98</v>
      </c>
      <c r="E37" s="23" t="s">
        <v>124</v>
      </c>
      <c r="F37" s="23">
        <v>620</v>
      </c>
      <c r="G37" s="23">
        <v>3800</v>
      </c>
      <c r="H37" s="23">
        <v>2000</v>
      </c>
      <c r="I37" s="39">
        <f t="shared" si="1"/>
        <v>391.333333333333</v>
      </c>
      <c r="J37" s="23" t="s">
        <v>17</v>
      </c>
      <c r="K37" s="40" t="s">
        <v>151</v>
      </c>
    </row>
    <row r="38" s="2" customFormat="1" ht="77.25" customHeight="1" spans="1:11">
      <c r="A38" s="17">
        <v>35</v>
      </c>
      <c r="B38" s="18" t="s">
        <v>152</v>
      </c>
      <c r="C38" s="21" t="s">
        <v>153</v>
      </c>
      <c r="D38" s="18" t="s">
        <v>107</v>
      </c>
      <c r="E38" s="18" t="s">
        <v>85</v>
      </c>
      <c r="F38" s="18">
        <v>502.4</v>
      </c>
      <c r="G38" s="18">
        <v>2700</v>
      </c>
      <c r="H38" s="18">
        <v>3750</v>
      </c>
      <c r="I38" s="35">
        <f t="shared" si="1"/>
        <v>322.21</v>
      </c>
      <c r="J38" s="18" t="s">
        <v>17</v>
      </c>
      <c r="K38" s="37" t="s">
        <v>154</v>
      </c>
    </row>
    <row r="39" s="2" customFormat="1" ht="84" customHeight="1" spans="1:11">
      <c r="A39" s="17">
        <v>36</v>
      </c>
      <c r="B39" s="18" t="s">
        <v>155</v>
      </c>
      <c r="C39" s="19" t="s">
        <v>156</v>
      </c>
      <c r="D39" s="18" t="s">
        <v>157</v>
      </c>
      <c r="E39" s="18" t="s">
        <v>158</v>
      </c>
      <c r="F39" s="18">
        <v>1350</v>
      </c>
      <c r="G39" s="18">
        <v>2400</v>
      </c>
      <c r="H39" s="18">
        <v>2850</v>
      </c>
      <c r="I39" s="35">
        <f t="shared" si="1"/>
        <v>643.75</v>
      </c>
      <c r="J39" s="18" t="s">
        <v>17</v>
      </c>
      <c r="K39" s="28" t="s">
        <v>159</v>
      </c>
    </row>
    <row r="40" s="1" customFormat="1" ht="36.75" customHeight="1" spans="1:11">
      <c r="A40" s="17">
        <v>37</v>
      </c>
      <c r="B40" s="18" t="s">
        <v>160</v>
      </c>
      <c r="C40" s="19" t="s">
        <v>161</v>
      </c>
      <c r="D40" s="18" t="s">
        <v>26</v>
      </c>
      <c r="E40" s="18" t="s">
        <v>162</v>
      </c>
      <c r="F40" s="18">
        <v>442.7</v>
      </c>
      <c r="G40" s="18">
        <v>1360</v>
      </c>
      <c r="H40" s="18">
        <v>1780</v>
      </c>
      <c r="I40" s="35">
        <f t="shared" ref="I40:I71" si="2">F40/2.5+G40/30+H40/120</f>
        <v>237.246666666667</v>
      </c>
      <c r="J40" s="18" t="s">
        <v>17</v>
      </c>
      <c r="K40" s="37" t="s">
        <v>28</v>
      </c>
    </row>
    <row r="41" s="1" customFormat="1" ht="42.75" customHeight="1" spans="1:11">
      <c r="A41" s="17">
        <v>38</v>
      </c>
      <c r="B41" s="18" t="s">
        <v>163</v>
      </c>
      <c r="C41" s="19" t="s">
        <v>164</v>
      </c>
      <c r="D41" s="18" t="s">
        <v>26</v>
      </c>
      <c r="E41" s="18" t="s">
        <v>49</v>
      </c>
      <c r="F41" s="18">
        <v>743</v>
      </c>
      <c r="G41" s="18">
        <v>3470</v>
      </c>
      <c r="H41" s="18">
        <v>1760</v>
      </c>
      <c r="I41" s="35">
        <f t="shared" si="2"/>
        <v>427.533333333333</v>
      </c>
      <c r="J41" s="18" t="s">
        <v>17</v>
      </c>
      <c r="K41" s="37" t="s">
        <v>28</v>
      </c>
    </row>
    <row r="42" s="4" customFormat="1" ht="48" spans="1:11">
      <c r="A42" s="17">
        <v>39</v>
      </c>
      <c r="B42" s="18" t="s">
        <v>165</v>
      </c>
      <c r="C42" s="21" t="s">
        <v>166</v>
      </c>
      <c r="D42" s="18" t="s">
        <v>34</v>
      </c>
      <c r="E42" s="18" t="s">
        <v>167</v>
      </c>
      <c r="F42" s="18">
        <v>926</v>
      </c>
      <c r="G42" s="18">
        <v>1800</v>
      </c>
      <c r="H42" s="18">
        <v>2600</v>
      </c>
      <c r="I42" s="35">
        <f t="shared" si="2"/>
        <v>452.066666666667</v>
      </c>
      <c r="J42" s="18" t="s">
        <v>17</v>
      </c>
      <c r="K42" s="37" t="s">
        <v>168</v>
      </c>
    </row>
    <row r="43" s="1" customFormat="1" ht="57.75" customHeight="1" spans="1:11">
      <c r="A43" s="17">
        <v>40</v>
      </c>
      <c r="B43" s="20" t="s">
        <v>169</v>
      </c>
      <c r="C43" s="21" t="s">
        <v>170</v>
      </c>
      <c r="D43" s="18" t="s">
        <v>34</v>
      </c>
      <c r="E43" s="20" t="s">
        <v>171</v>
      </c>
      <c r="F43" s="18">
        <v>610</v>
      </c>
      <c r="G43" s="18">
        <v>1500</v>
      </c>
      <c r="H43" s="18">
        <v>2000</v>
      </c>
      <c r="I43" s="35">
        <f t="shared" si="2"/>
        <v>310.666666666667</v>
      </c>
      <c r="J43" s="18" t="s">
        <v>17</v>
      </c>
      <c r="K43" s="37" t="s">
        <v>172</v>
      </c>
    </row>
    <row r="44" s="1" customFormat="1" ht="53.25" customHeight="1" spans="1:11">
      <c r="A44" s="17">
        <v>41</v>
      </c>
      <c r="B44" s="20" t="s">
        <v>173</v>
      </c>
      <c r="C44" s="21" t="s">
        <v>174</v>
      </c>
      <c r="D44" s="18" t="s">
        <v>147</v>
      </c>
      <c r="E44" s="18" t="s">
        <v>175</v>
      </c>
      <c r="F44" s="20">
        <v>938.8</v>
      </c>
      <c r="G44" s="18">
        <v>4850</v>
      </c>
      <c r="H44" s="18">
        <v>3000</v>
      </c>
      <c r="I44" s="35">
        <f t="shared" si="2"/>
        <v>562.186666666667</v>
      </c>
      <c r="J44" s="18" t="s">
        <v>17</v>
      </c>
      <c r="K44" s="28" t="s">
        <v>176</v>
      </c>
    </row>
    <row r="45" s="7" customFormat="1" ht="74.25" customHeight="1" spans="1:11">
      <c r="A45" s="17">
        <v>42</v>
      </c>
      <c r="B45" s="18" t="s">
        <v>177</v>
      </c>
      <c r="C45" s="19" t="s">
        <v>178</v>
      </c>
      <c r="D45" s="18" t="s">
        <v>64</v>
      </c>
      <c r="E45" s="28" t="s">
        <v>179</v>
      </c>
      <c r="F45" s="18">
        <v>1102</v>
      </c>
      <c r="G45" s="18">
        <v>2800</v>
      </c>
      <c r="H45" s="18">
        <v>1400</v>
      </c>
      <c r="I45" s="35">
        <f t="shared" si="2"/>
        <v>545.8</v>
      </c>
      <c r="J45" s="18" t="s">
        <v>17</v>
      </c>
      <c r="K45" s="22" t="s">
        <v>180</v>
      </c>
    </row>
    <row r="46" s="4" customFormat="1" ht="57.75" customHeight="1" spans="1:11">
      <c r="A46" s="17">
        <v>43</v>
      </c>
      <c r="B46" s="23" t="s">
        <v>181</v>
      </c>
      <c r="C46" s="33" t="s">
        <v>182</v>
      </c>
      <c r="D46" s="23" t="s">
        <v>183</v>
      </c>
      <c r="E46" s="23" t="s">
        <v>184</v>
      </c>
      <c r="F46" s="23">
        <v>738</v>
      </c>
      <c r="G46" s="23">
        <v>1180</v>
      </c>
      <c r="H46" s="23">
        <v>1445</v>
      </c>
      <c r="I46" s="39">
        <f t="shared" si="2"/>
        <v>346.575</v>
      </c>
      <c r="J46" s="23" t="s">
        <v>120</v>
      </c>
      <c r="K46" s="44" t="s">
        <v>185</v>
      </c>
    </row>
    <row r="47" s="4" customFormat="1" ht="79.5" customHeight="1" spans="1:11">
      <c r="A47" s="17">
        <v>44</v>
      </c>
      <c r="B47" s="23" t="s">
        <v>186</v>
      </c>
      <c r="C47" s="31" t="s">
        <v>187</v>
      </c>
      <c r="D47" s="23" t="s">
        <v>115</v>
      </c>
      <c r="E47" s="23" t="s">
        <v>49</v>
      </c>
      <c r="F47" s="23">
        <v>960</v>
      </c>
      <c r="G47" s="23">
        <v>1400</v>
      </c>
      <c r="H47" s="23">
        <v>1700</v>
      </c>
      <c r="I47" s="39">
        <f t="shared" si="2"/>
        <v>444.833333333333</v>
      </c>
      <c r="J47" s="23" t="s">
        <v>17</v>
      </c>
      <c r="K47" s="40" t="s">
        <v>188</v>
      </c>
    </row>
    <row r="48" s="4" customFormat="1" ht="73.5" customHeight="1" spans="1:11">
      <c r="A48" s="17">
        <v>45</v>
      </c>
      <c r="B48" s="23" t="s">
        <v>189</v>
      </c>
      <c r="C48" s="33" t="s">
        <v>190</v>
      </c>
      <c r="D48" s="23" t="s">
        <v>183</v>
      </c>
      <c r="E48" s="23" t="s">
        <v>191</v>
      </c>
      <c r="F48" s="23">
        <v>315</v>
      </c>
      <c r="G48" s="23">
        <v>3200</v>
      </c>
      <c r="H48" s="23">
        <v>3250</v>
      </c>
      <c r="I48" s="39">
        <f t="shared" si="2"/>
        <v>259.75</v>
      </c>
      <c r="J48" s="23" t="s">
        <v>17</v>
      </c>
      <c r="K48" s="44" t="s">
        <v>192</v>
      </c>
    </row>
    <row r="49" s="2" customFormat="1" ht="73.5" customHeight="1" spans="1:11">
      <c r="A49" s="17">
        <v>46</v>
      </c>
      <c r="B49" s="18" t="s">
        <v>193</v>
      </c>
      <c r="C49" s="19" t="s">
        <v>194</v>
      </c>
      <c r="D49" s="18" t="s">
        <v>157</v>
      </c>
      <c r="E49" s="18" t="s">
        <v>80</v>
      </c>
      <c r="F49" s="18">
        <v>510</v>
      </c>
      <c r="G49" s="18">
        <v>3350</v>
      </c>
      <c r="H49" s="18">
        <v>3500</v>
      </c>
      <c r="I49" s="35">
        <f t="shared" si="2"/>
        <v>344.833333333333</v>
      </c>
      <c r="J49" s="18" t="s">
        <v>17</v>
      </c>
      <c r="K49" s="37" t="s">
        <v>195</v>
      </c>
    </row>
    <row r="50" s="2" customFormat="1" ht="57" customHeight="1" spans="1:11">
      <c r="A50" s="17">
        <v>47</v>
      </c>
      <c r="B50" s="18" t="s">
        <v>196</v>
      </c>
      <c r="C50" s="21" t="s">
        <v>197</v>
      </c>
      <c r="D50" s="18" t="s">
        <v>198</v>
      </c>
      <c r="E50" s="18" t="s">
        <v>199</v>
      </c>
      <c r="F50" s="18">
        <v>920</v>
      </c>
      <c r="G50" s="18">
        <v>2300</v>
      </c>
      <c r="H50" s="18">
        <v>2000</v>
      </c>
      <c r="I50" s="35">
        <f t="shared" si="2"/>
        <v>461.333333333333</v>
      </c>
      <c r="J50" s="18" t="s">
        <v>17</v>
      </c>
      <c r="K50" s="45" t="s">
        <v>200</v>
      </c>
    </row>
    <row r="51" s="2" customFormat="1" ht="45" customHeight="1" spans="1:11">
      <c r="A51" s="17">
        <v>48</v>
      </c>
      <c r="B51" s="18" t="s">
        <v>201</v>
      </c>
      <c r="C51" s="19" t="s">
        <v>202</v>
      </c>
      <c r="D51" s="18" t="s">
        <v>157</v>
      </c>
      <c r="E51" s="18" t="s">
        <v>80</v>
      </c>
      <c r="F51" s="18">
        <v>376</v>
      </c>
      <c r="G51" s="18">
        <v>1800</v>
      </c>
      <c r="H51" s="18">
        <v>2825</v>
      </c>
      <c r="I51" s="35">
        <f t="shared" si="2"/>
        <v>233.941666666667</v>
      </c>
      <c r="J51" s="18" t="s">
        <v>17</v>
      </c>
      <c r="K51" s="37" t="s">
        <v>203</v>
      </c>
    </row>
    <row r="52" s="2" customFormat="1" ht="63.75" customHeight="1" spans="1:11">
      <c r="A52" s="17">
        <v>49</v>
      </c>
      <c r="B52" s="18" t="s">
        <v>204</v>
      </c>
      <c r="C52" s="21" t="s">
        <v>205</v>
      </c>
      <c r="D52" s="18" t="s">
        <v>206</v>
      </c>
      <c r="E52" s="18" t="s">
        <v>207</v>
      </c>
      <c r="F52" s="18">
        <v>150</v>
      </c>
      <c r="G52" s="18">
        <v>960</v>
      </c>
      <c r="H52" s="18">
        <v>1150</v>
      </c>
      <c r="I52" s="35">
        <f t="shared" si="2"/>
        <v>101.583333333333</v>
      </c>
      <c r="J52" s="18" t="s">
        <v>17</v>
      </c>
      <c r="K52" s="37" t="s">
        <v>208</v>
      </c>
    </row>
    <row r="53" s="2" customFormat="1" ht="36" spans="1:11">
      <c r="A53" s="17">
        <v>50</v>
      </c>
      <c r="B53" s="18" t="s">
        <v>209</v>
      </c>
      <c r="C53" s="19" t="s">
        <v>210</v>
      </c>
      <c r="D53" s="18" t="s">
        <v>147</v>
      </c>
      <c r="E53" s="28" t="s">
        <v>211</v>
      </c>
      <c r="F53" s="18">
        <v>630</v>
      </c>
      <c r="G53" s="18">
        <v>1220</v>
      </c>
      <c r="H53" s="18">
        <v>1580</v>
      </c>
      <c r="I53" s="35">
        <f t="shared" si="2"/>
        <v>305.833333333333</v>
      </c>
      <c r="J53" s="18" t="s">
        <v>17</v>
      </c>
      <c r="K53" s="28" t="s">
        <v>212</v>
      </c>
    </row>
    <row r="54" s="2" customFormat="1" ht="88.5" customHeight="1" spans="1:11">
      <c r="A54" s="17">
        <v>51</v>
      </c>
      <c r="B54" s="18" t="s">
        <v>213</v>
      </c>
      <c r="C54" s="19" t="s">
        <v>214</v>
      </c>
      <c r="D54" s="18" t="s">
        <v>127</v>
      </c>
      <c r="E54" s="18" t="s">
        <v>215</v>
      </c>
      <c r="F54" s="18">
        <v>596.6</v>
      </c>
      <c r="G54" s="18">
        <v>2300</v>
      </c>
      <c r="H54" s="18">
        <v>3485</v>
      </c>
      <c r="I54" s="35">
        <f t="shared" si="2"/>
        <v>344.348333333333</v>
      </c>
      <c r="J54" s="18" t="s">
        <v>17</v>
      </c>
      <c r="K54" s="37" t="s">
        <v>216</v>
      </c>
    </row>
    <row r="55" s="2" customFormat="1" ht="72" spans="1:11">
      <c r="A55" s="17">
        <v>52</v>
      </c>
      <c r="B55" s="18" t="s">
        <v>217</v>
      </c>
      <c r="C55" s="19" t="s">
        <v>218</v>
      </c>
      <c r="D55" s="18" t="s">
        <v>127</v>
      </c>
      <c r="E55" s="18" t="s">
        <v>219</v>
      </c>
      <c r="F55" s="18">
        <v>325</v>
      </c>
      <c r="G55" s="18">
        <v>1100</v>
      </c>
      <c r="H55" s="18">
        <v>1250</v>
      </c>
      <c r="I55" s="35">
        <f t="shared" si="2"/>
        <v>177.083333333333</v>
      </c>
      <c r="J55" s="18" t="s">
        <v>17</v>
      </c>
      <c r="K55" s="28" t="s">
        <v>220</v>
      </c>
    </row>
    <row r="56" s="2" customFormat="1" ht="54.75" customHeight="1" spans="1:11">
      <c r="A56" s="17">
        <v>53</v>
      </c>
      <c r="B56" s="18" t="s">
        <v>221</v>
      </c>
      <c r="C56" s="19" t="s">
        <v>222</v>
      </c>
      <c r="D56" s="18" t="s">
        <v>127</v>
      </c>
      <c r="E56" s="18" t="s">
        <v>22</v>
      </c>
      <c r="F56" s="18">
        <v>472</v>
      </c>
      <c r="G56" s="18">
        <v>2820</v>
      </c>
      <c r="H56" s="18">
        <v>2570</v>
      </c>
      <c r="I56" s="35">
        <f t="shared" si="2"/>
        <v>304.216666666667</v>
      </c>
      <c r="J56" s="18" t="s">
        <v>17</v>
      </c>
      <c r="K56" s="28" t="s">
        <v>223</v>
      </c>
    </row>
    <row r="57" s="2" customFormat="1" ht="66.75" customHeight="1" spans="1:11">
      <c r="A57" s="17">
        <v>54</v>
      </c>
      <c r="B57" s="18" t="s">
        <v>224</v>
      </c>
      <c r="C57" s="19" t="s">
        <v>225</v>
      </c>
      <c r="D57" s="18" t="s">
        <v>127</v>
      </c>
      <c r="E57" s="18" t="s">
        <v>16</v>
      </c>
      <c r="F57" s="18">
        <v>880</v>
      </c>
      <c r="G57" s="18">
        <v>3000</v>
      </c>
      <c r="H57" s="18">
        <v>3900</v>
      </c>
      <c r="I57" s="35">
        <f t="shared" si="2"/>
        <v>484.5</v>
      </c>
      <c r="J57" s="18" t="s">
        <v>17</v>
      </c>
      <c r="K57" s="28" t="s">
        <v>226</v>
      </c>
    </row>
    <row r="58" s="2" customFormat="1" ht="71.25" customHeight="1" spans="1:11">
      <c r="A58" s="17">
        <v>55</v>
      </c>
      <c r="B58" s="18" t="s">
        <v>227</v>
      </c>
      <c r="C58" s="19" t="s">
        <v>228</v>
      </c>
      <c r="D58" s="18" t="s">
        <v>127</v>
      </c>
      <c r="E58" s="18" t="s">
        <v>229</v>
      </c>
      <c r="F58" s="18">
        <v>670</v>
      </c>
      <c r="G58" s="18">
        <v>2500</v>
      </c>
      <c r="H58" s="18">
        <v>3200</v>
      </c>
      <c r="I58" s="35">
        <f t="shared" si="2"/>
        <v>378</v>
      </c>
      <c r="J58" s="18" t="s">
        <v>17</v>
      </c>
      <c r="K58" s="28" t="s">
        <v>230</v>
      </c>
    </row>
    <row r="59" s="2" customFormat="1" ht="77.25" customHeight="1" spans="1:11">
      <c r="A59" s="17">
        <v>56</v>
      </c>
      <c r="B59" s="34" t="s">
        <v>231</v>
      </c>
      <c r="C59" s="21" t="s">
        <v>232</v>
      </c>
      <c r="D59" s="18" t="s">
        <v>52</v>
      </c>
      <c r="E59" s="18" t="s">
        <v>233</v>
      </c>
      <c r="F59" s="18">
        <f>165*3.14</f>
        <v>518.1</v>
      </c>
      <c r="G59" s="18">
        <v>900</v>
      </c>
      <c r="H59" s="18">
        <v>1400</v>
      </c>
      <c r="I59" s="35">
        <f t="shared" si="2"/>
        <v>248.906666666667</v>
      </c>
      <c r="J59" s="18" t="s">
        <v>17</v>
      </c>
      <c r="K59" s="28" t="s">
        <v>234</v>
      </c>
    </row>
    <row r="60" s="1" customFormat="1" ht="58.5" customHeight="1" spans="1:11">
      <c r="A60" s="17">
        <v>57</v>
      </c>
      <c r="B60" s="20" t="s">
        <v>235</v>
      </c>
      <c r="C60" s="21" t="s">
        <v>236</v>
      </c>
      <c r="D60" s="18" t="s">
        <v>52</v>
      </c>
      <c r="E60" s="20" t="s">
        <v>237</v>
      </c>
      <c r="F60" s="18">
        <v>230</v>
      </c>
      <c r="G60" s="18">
        <v>1500</v>
      </c>
      <c r="H60" s="18">
        <v>1100</v>
      </c>
      <c r="I60" s="35">
        <f t="shared" si="2"/>
        <v>151.166666666667</v>
      </c>
      <c r="J60" s="18" t="s">
        <v>120</v>
      </c>
      <c r="K60" s="28" t="s">
        <v>238</v>
      </c>
    </row>
    <row r="61" s="2" customFormat="1" ht="63" customHeight="1" spans="1:11">
      <c r="A61" s="17">
        <v>58</v>
      </c>
      <c r="B61" s="20" t="s">
        <v>239</v>
      </c>
      <c r="C61" s="21" t="s">
        <v>240</v>
      </c>
      <c r="D61" s="18" t="s">
        <v>52</v>
      </c>
      <c r="E61" s="18" t="s">
        <v>16</v>
      </c>
      <c r="F61" s="18">
        <v>377</v>
      </c>
      <c r="G61" s="18">
        <v>1570</v>
      </c>
      <c r="H61" s="18">
        <v>1900</v>
      </c>
      <c r="I61" s="35">
        <f t="shared" si="2"/>
        <v>218.966666666667</v>
      </c>
      <c r="J61" s="18" t="s">
        <v>17</v>
      </c>
      <c r="K61" s="28" t="s">
        <v>241</v>
      </c>
    </row>
    <row r="62" s="2" customFormat="1" ht="70.5" customHeight="1" spans="1:11">
      <c r="A62" s="17">
        <v>59</v>
      </c>
      <c r="B62" s="18" t="s">
        <v>242</v>
      </c>
      <c r="C62" s="21" t="s">
        <v>243</v>
      </c>
      <c r="D62" s="18" t="s">
        <v>15</v>
      </c>
      <c r="E62" s="18" t="s">
        <v>16</v>
      </c>
      <c r="F62" s="18">
        <v>880</v>
      </c>
      <c r="G62" s="18">
        <v>1700</v>
      </c>
      <c r="H62" s="18">
        <v>1900</v>
      </c>
      <c r="I62" s="35">
        <f t="shared" si="2"/>
        <v>424.5</v>
      </c>
      <c r="J62" s="18" t="s">
        <v>17</v>
      </c>
      <c r="K62" s="36" t="s">
        <v>244</v>
      </c>
    </row>
    <row r="63" s="1" customFormat="1" ht="57" customHeight="1" spans="1:11">
      <c r="A63" s="17">
        <v>60</v>
      </c>
      <c r="B63" s="18" t="s">
        <v>245</v>
      </c>
      <c r="C63" s="21" t="s">
        <v>246</v>
      </c>
      <c r="D63" s="18" t="s">
        <v>107</v>
      </c>
      <c r="E63" s="18" t="s">
        <v>247</v>
      </c>
      <c r="F63" s="18">
        <v>345.4</v>
      </c>
      <c r="G63" s="18">
        <v>2700</v>
      </c>
      <c r="H63" s="18">
        <v>2700</v>
      </c>
      <c r="I63" s="35">
        <f t="shared" si="2"/>
        <v>250.66</v>
      </c>
      <c r="J63" s="18" t="s">
        <v>17</v>
      </c>
      <c r="K63" s="37" t="s">
        <v>248</v>
      </c>
    </row>
    <row r="64" s="2" customFormat="1" ht="86.25" customHeight="1" spans="1:11">
      <c r="A64" s="17">
        <v>61</v>
      </c>
      <c r="B64" s="18" t="s">
        <v>249</v>
      </c>
      <c r="C64" s="19" t="s">
        <v>250</v>
      </c>
      <c r="D64" s="18" t="s">
        <v>15</v>
      </c>
      <c r="E64" s="18" t="s">
        <v>251</v>
      </c>
      <c r="F64" s="18">
        <v>318</v>
      </c>
      <c r="G64" s="18">
        <v>6500</v>
      </c>
      <c r="H64" s="18">
        <v>1600</v>
      </c>
      <c r="I64" s="35">
        <f t="shared" si="2"/>
        <v>357.2</v>
      </c>
      <c r="J64" s="18" t="s">
        <v>17</v>
      </c>
      <c r="K64" s="37" t="s">
        <v>252</v>
      </c>
    </row>
    <row r="65" s="2" customFormat="1" ht="70.5" customHeight="1" spans="1:11">
      <c r="A65" s="17">
        <v>62</v>
      </c>
      <c r="B65" s="18" t="s">
        <v>253</v>
      </c>
      <c r="C65" s="21" t="s">
        <v>254</v>
      </c>
      <c r="D65" s="18" t="s">
        <v>107</v>
      </c>
      <c r="E65" s="18" t="s">
        <v>255</v>
      </c>
      <c r="F65" s="18">
        <v>430</v>
      </c>
      <c r="G65" s="18">
        <v>1000</v>
      </c>
      <c r="H65" s="18">
        <v>6900</v>
      </c>
      <c r="I65" s="35">
        <f t="shared" si="2"/>
        <v>262.833333333333</v>
      </c>
      <c r="J65" s="18" t="s">
        <v>120</v>
      </c>
      <c r="K65" s="37" t="s">
        <v>256</v>
      </c>
    </row>
    <row r="66" s="2" customFormat="1" ht="66.75" customHeight="1" spans="1:11">
      <c r="A66" s="17">
        <v>63</v>
      </c>
      <c r="B66" s="18" t="s">
        <v>257</v>
      </c>
      <c r="C66" s="21" t="s">
        <v>258</v>
      </c>
      <c r="D66" s="18" t="s">
        <v>198</v>
      </c>
      <c r="E66" s="18" t="s">
        <v>259</v>
      </c>
      <c r="F66" s="18">
        <v>307</v>
      </c>
      <c r="G66" s="18">
        <v>1100</v>
      </c>
      <c r="H66" s="18">
        <v>600</v>
      </c>
      <c r="I66" s="35">
        <f t="shared" si="2"/>
        <v>164.466666666667</v>
      </c>
      <c r="J66" s="18" t="s">
        <v>17</v>
      </c>
      <c r="K66" s="37" t="s">
        <v>260</v>
      </c>
    </row>
    <row r="67" s="4" customFormat="1" ht="72" spans="1:11">
      <c r="A67" s="17">
        <v>64</v>
      </c>
      <c r="B67" s="18" t="s">
        <v>261</v>
      </c>
      <c r="C67" s="21" t="s">
        <v>262</v>
      </c>
      <c r="D67" s="18" t="s">
        <v>21</v>
      </c>
      <c r="E67" s="18" t="s">
        <v>93</v>
      </c>
      <c r="F67" s="18">
        <v>430</v>
      </c>
      <c r="G67" s="18">
        <v>1350</v>
      </c>
      <c r="H67" s="18">
        <v>1700</v>
      </c>
      <c r="I67" s="35">
        <f t="shared" si="2"/>
        <v>231.166666666667</v>
      </c>
      <c r="J67" s="18" t="s">
        <v>17</v>
      </c>
      <c r="K67" s="28" t="s">
        <v>263</v>
      </c>
    </row>
    <row r="68" s="4" customFormat="1" ht="45.75" customHeight="1" spans="1:11">
      <c r="A68" s="17">
        <v>65</v>
      </c>
      <c r="B68" s="23" t="s">
        <v>264</v>
      </c>
      <c r="C68" s="33" t="s">
        <v>265</v>
      </c>
      <c r="D68" s="18" t="s">
        <v>266</v>
      </c>
      <c r="E68" s="18">
        <v>1000</v>
      </c>
      <c r="F68" s="18">
        <v>410</v>
      </c>
      <c r="G68" s="18">
        <v>1500</v>
      </c>
      <c r="H68" s="18">
        <v>2100</v>
      </c>
      <c r="I68" s="39">
        <f t="shared" si="2"/>
        <v>231.5</v>
      </c>
      <c r="J68" s="18" t="s">
        <v>17</v>
      </c>
      <c r="K68" s="40" t="s">
        <v>267</v>
      </c>
    </row>
    <row r="69" s="4" customFormat="1" ht="43.5" customHeight="1" spans="1:11">
      <c r="A69" s="17">
        <v>66</v>
      </c>
      <c r="B69" s="23" t="s">
        <v>268</v>
      </c>
      <c r="C69" s="31" t="s">
        <v>269</v>
      </c>
      <c r="D69" s="23" t="s">
        <v>115</v>
      </c>
      <c r="E69" s="23" t="s">
        <v>270</v>
      </c>
      <c r="F69" s="23">
        <v>1480</v>
      </c>
      <c r="G69" s="23">
        <v>5000</v>
      </c>
      <c r="H69" s="23">
        <v>2600</v>
      </c>
      <c r="I69" s="35">
        <f t="shared" si="2"/>
        <v>780.333333333333</v>
      </c>
      <c r="J69" s="23" t="s">
        <v>17</v>
      </c>
      <c r="K69" s="40" t="s">
        <v>271</v>
      </c>
    </row>
    <row r="70" s="4" customFormat="1" ht="68.25" customHeight="1" spans="1:11">
      <c r="A70" s="17">
        <v>67</v>
      </c>
      <c r="B70" s="23" t="s">
        <v>272</v>
      </c>
      <c r="C70" s="31" t="s">
        <v>273</v>
      </c>
      <c r="D70" s="23" t="s">
        <v>115</v>
      </c>
      <c r="E70" s="23" t="s">
        <v>274</v>
      </c>
      <c r="F70" s="23">
        <v>146</v>
      </c>
      <c r="G70" s="23">
        <v>2000</v>
      </c>
      <c r="H70" s="23">
        <v>750</v>
      </c>
      <c r="I70" s="35">
        <f t="shared" si="2"/>
        <v>131.316666666667</v>
      </c>
      <c r="J70" s="23" t="s">
        <v>17</v>
      </c>
      <c r="K70" s="40" t="s">
        <v>275</v>
      </c>
    </row>
    <row r="71" s="8" customFormat="1" ht="54.75" customHeight="1" spans="1:11">
      <c r="A71" s="17">
        <v>68</v>
      </c>
      <c r="B71" s="23" t="s">
        <v>276</v>
      </c>
      <c r="C71" s="31" t="s">
        <v>277</v>
      </c>
      <c r="D71" s="23" t="s">
        <v>115</v>
      </c>
      <c r="E71" s="23" t="s">
        <v>49</v>
      </c>
      <c r="F71" s="23">
        <v>1300</v>
      </c>
      <c r="G71" s="23">
        <v>740</v>
      </c>
      <c r="H71" s="23">
        <v>1800</v>
      </c>
      <c r="I71" s="35">
        <f t="shared" si="2"/>
        <v>559.666666666667</v>
      </c>
      <c r="J71" s="23" t="s">
        <v>17</v>
      </c>
      <c r="K71" s="40" t="s">
        <v>278</v>
      </c>
    </row>
    <row r="72" s="4" customFormat="1" ht="108.75" customHeight="1" spans="1:11">
      <c r="A72" s="17">
        <v>69</v>
      </c>
      <c r="B72" s="23" t="s">
        <v>279</v>
      </c>
      <c r="C72" s="31" t="s">
        <v>280</v>
      </c>
      <c r="D72" s="23" t="s">
        <v>266</v>
      </c>
      <c r="E72" s="23" t="s">
        <v>158</v>
      </c>
      <c r="F72" s="23">
        <v>1320</v>
      </c>
      <c r="G72" s="23">
        <v>3000</v>
      </c>
      <c r="H72" s="23">
        <v>1800</v>
      </c>
      <c r="I72" s="35">
        <f t="shared" ref="I72:I75" si="3">F72/2.5+G72/30+H72/120</f>
        <v>643</v>
      </c>
      <c r="J72" s="23" t="s">
        <v>17</v>
      </c>
      <c r="K72" s="40" t="s">
        <v>281</v>
      </c>
    </row>
    <row r="73" s="4" customFormat="1" ht="103.5" customHeight="1" spans="1:11">
      <c r="A73" s="17">
        <v>70</v>
      </c>
      <c r="B73" s="23" t="s">
        <v>282</v>
      </c>
      <c r="C73" s="31" t="s">
        <v>283</v>
      </c>
      <c r="D73" s="23" t="s">
        <v>266</v>
      </c>
      <c r="E73" s="23" t="s">
        <v>284</v>
      </c>
      <c r="F73" s="23">
        <v>470</v>
      </c>
      <c r="G73" s="23">
        <v>600</v>
      </c>
      <c r="H73" s="23">
        <v>2000</v>
      </c>
      <c r="I73" s="35">
        <f t="shared" si="3"/>
        <v>224.666666666667</v>
      </c>
      <c r="J73" s="23" t="s">
        <v>17</v>
      </c>
      <c r="K73" s="40" t="s">
        <v>285</v>
      </c>
    </row>
    <row r="74" s="4" customFormat="1" ht="47.1" customHeight="1" spans="1:11">
      <c r="A74" s="17">
        <v>71</v>
      </c>
      <c r="B74" s="23" t="s">
        <v>286</v>
      </c>
      <c r="C74" s="31" t="s">
        <v>287</v>
      </c>
      <c r="D74" s="23" t="s">
        <v>266</v>
      </c>
      <c r="E74" s="23" t="s">
        <v>22</v>
      </c>
      <c r="F74" s="23">
        <v>510</v>
      </c>
      <c r="G74" s="23">
        <v>2500</v>
      </c>
      <c r="H74" s="23">
        <v>2300</v>
      </c>
      <c r="I74" s="35">
        <f t="shared" si="3"/>
        <v>306.5</v>
      </c>
      <c r="J74" s="23" t="s">
        <v>17</v>
      </c>
      <c r="K74" s="40" t="s">
        <v>288</v>
      </c>
    </row>
    <row r="75" s="4" customFormat="1" ht="93" customHeight="1" spans="1:11">
      <c r="A75" s="17">
        <v>72</v>
      </c>
      <c r="B75" s="23" t="s">
        <v>289</v>
      </c>
      <c r="C75" s="31" t="s">
        <v>290</v>
      </c>
      <c r="D75" s="23" t="s">
        <v>266</v>
      </c>
      <c r="E75" s="23" t="s">
        <v>291</v>
      </c>
      <c r="F75" s="23">
        <v>257</v>
      </c>
      <c r="G75" s="23">
        <v>1420</v>
      </c>
      <c r="H75" s="23">
        <v>920</v>
      </c>
      <c r="I75" s="35">
        <f t="shared" si="3"/>
        <v>157.8</v>
      </c>
      <c r="J75" s="23" t="s">
        <v>17</v>
      </c>
      <c r="K75" s="40" t="s">
        <v>292</v>
      </c>
    </row>
  </sheetData>
  <mergeCells count="11">
    <mergeCell ref="B1:K1"/>
    <mergeCell ref="B2:C2"/>
    <mergeCell ref="A2:A3"/>
    <mergeCell ref="D2:D3"/>
    <mergeCell ref="E2:E3"/>
    <mergeCell ref="F2:F3"/>
    <mergeCell ref="G2:G3"/>
    <mergeCell ref="H2:H3"/>
    <mergeCell ref="I2:I3"/>
    <mergeCell ref="J2:J3"/>
    <mergeCell ref="K2:K3"/>
  </mergeCells>
  <pageMargins left="0.313888888888889" right="0.313888888888889" top="0.354166666666667" bottom="0.354166666666667" header="0.313888888888889" footer="0.313888888888889"/>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初评结果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rds</dc:creator>
  <cp:lastModifiedBy>P</cp:lastModifiedBy>
  <dcterms:created xsi:type="dcterms:W3CDTF">2016-10-14T07:05:00Z</dcterms:created>
  <cp:lastPrinted>2016-12-28T00:56:00Z</cp:lastPrinted>
  <dcterms:modified xsi:type="dcterms:W3CDTF">2017-01-11T06:54:25Z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2052-10.1.0.6135</vt:lpwstr>
  </property>
</Properties>
</file>